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6585" yWindow="555" windowWidth="15855" windowHeight="12645" activeTab="1"/>
  </bookViews>
  <sheets>
    <sheet name="Приложение № 1" sheetId="1" r:id="rId1"/>
    <sheet name="Приложение № 2" sheetId="7" r:id="rId2"/>
    <sheet name="Приложение № 3" sheetId="8" r:id="rId3"/>
    <sheet name="Приложение № 4" sheetId="4" r:id="rId4"/>
  </sheets>
  <definedNames>
    <definedName name="_xlnm._FilterDatabase" localSheetId="0" hidden="1">'Приложение № 1'!$A$2:$H$52</definedName>
    <definedName name="_xlnm._FilterDatabase" localSheetId="1" hidden="1">'Приложение № 2'!$A$2:$H$53</definedName>
    <definedName name="_xlnm._FilterDatabase" localSheetId="2" hidden="1">'Приложение № 3'!$A$2:$H$42</definedName>
    <definedName name="_xlnm._FilterDatabase" localSheetId="3" hidden="1">'Приложение № 4'!$A$2:$H$32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l="1"/>
  <c r="G24" i="1"/>
  <c r="G28" i="1"/>
  <c r="G39" i="1"/>
  <c r="G11" i="7"/>
  <c r="G15" i="7"/>
  <c r="G19" i="7"/>
  <c r="G31" i="7"/>
  <c r="G8" i="8"/>
  <c r="G12" i="8"/>
  <c r="G16" i="8"/>
  <c r="G27" i="8"/>
  <c r="G44" i="7" l="1"/>
  <c r="G42" i="7" s="1"/>
  <c r="G7" i="7"/>
  <c r="G5" i="7" s="1"/>
  <c r="G24" i="7"/>
  <c r="G47" i="7"/>
  <c r="G30" i="7" l="1"/>
  <c r="G9" i="1"/>
  <c r="G4" i="7" l="1"/>
  <c r="G3" i="7" s="1"/>
  <c r="G19" i="4"/>
  <c r="G49" i="1" l="1"/>
  <c r="G33" i="1"/>
  <c r="G37" i="8"/>
  <c r="G26" i="8" s="1"/>
  <c r="G21" i="8"/>
  <c r="G38" i="1" l="1"/>
  <c r="G5" i="8"/>
  <c r="G4" i="8" s="1"/>
  <c r="G17" i="1"/>
  <c r="G16" i="1" l="1"/>
  <c r="G28" i="4" l="1"/>
  <c r="G15" i="1" l="1"/>
  <c r="G7" i="1" s="1"/>
  <c r="G4" i="1" s="1"/>
  <c r="G3" i="1" s="1"/>
  <c r="G3" i="8" l="1"/>
  <c r="G16" i="4" l="1"/>
  <c r="G5" i="4"/>
  <c r="G25" i="4" l="1"/>
  <c r="G22" i="4" l="1"/>
  <c r="G4" i="4" l="1"/>
  <c r="G3" i="4" l="1"/>
</calcChain>
</file>

<file path=xl/sharedStrings.xml><?xml version="1.0" encoding="utf-8"?>
<sst xmlns="http://schemas.openxmlformats.org/spreadsheetml/2006/main" count="878" uniqueCount="522">
  <si>
    <t>№ п/п</t>
  </si>
  <si>
    <t>Обязательное требование</t>
  </si>
  <si>
    <t>Подтверждающий документ</t>
  </si>
  <si>
    <t>Показатель</t>
  </si>
  <si>
    <t>Вес показателя</t>
  </si>
  <si>
    <t>1.1</t>
  </si>
  <si>
    <t>Наименование показателя</t>
  </si>
  <si>
    <t>1</t>
  </si>
  <si>
    <t>1.1.1</t>
  </si>
  <si>
    <t>1.1.2</t>
  </si>
  <si>
    <t>1.1.3</t>
  </si>
  <si>
    <t>1.1.4</t>
  </si>
  <si>
    <t>1.1.5</t>
  </si>
  <si>
    <t>1.1.6</t>
  </si>
  <si>
    <t>1.1.7</t>
  </si>
  <si>
    <t>1.1.8</t>
  </si>
  <si>
    <t>1.2</t>
  </si>
  <si>
    <t>1.3</t>
  </si>
  <si>
    <t>1.4</t>
  </si>
  <si>
    <t>1.5</t>
  </si>
  <si>
    <t>1.6</t>
  </si>
  <si>
    <t>1.7</t>
  </si>
  <si>
    <t>1.8</t>
  </si>
  <si>
    <t>2</t>
  </si>
  <si>
    <t>ИНДЕКС ГОТОВНОСТИ</t>
  </si>
  <si>
    <t>1.1.9</t>
  </si>
  <si>
    <t>1.1.10</t>
  </si>
  <si>
    <t>1.2.1</t>
  </si>
  <si>
    <t>1.3.1</t>
  </si>
  <si>
    <t>1.3.2</t>
  </si>
  <si>
    <t>1.4.1</t>
  </si>
  <si>
    <t>1.4.2</t>
  </si>
  <si>
    <t>3</t>
  </si>
  <si>
    <t>1.6.1</t>
  </si>
  <si>
    <t>1.6.2</t>
  </si>
  <si>
    <t>1.6.3</t>
  </si>
  <si>
    <t>1.6.4</t>
  </si>
  <si>
    <t>1.6.5</t>
  </si>
  <si>
    <t>1.6.6</t>
  </si>
  <si>
    <t>1.6.7</t>
  </si>
  <si>
    <t>1.6.8</t>
  </si>
  <si>
    <t>1.6.9</t>
  </si>
  <si>
    <t>1.6.10</t>
  </si>
  <si>
    <t>1.6.11</t>
  </si>
  <si>
    <t>1.6.12</t>
  </si>
  <si>
    <t>1.6.11.1</t>
  </si>
  <si>
    <t>4</t>
  </si>
  <si>
    <t>1.2.2</t>
  </si>
  <si>
    <t>показатель наличия утврежденного плана подготовки к отопительному периоду</t>
  </si>
  <si>
    <t>5</t>
  </si>
  <si>
    <t>1.1.2.1</t>
  </si>
  <si>
    <t>1.1.2.2</t>
  </si>
  <si>
    <t>показатель наличия акта опробования работоспособности оборудования насосных станций</t>
  </si>
  <si>
    <t>1.6.10.1</t>
  </si>
  <si>
    <t>1.6.10.2</t>
  </si>
  <si>
    <t>% наличия запас мат факт по инвентар</t>
  </si>
  <si>
    <t>1.5.1</t>
  </si>
  <si>
    <t>1.5.2</t>
  </si>
  <si>
    <t>1.5.3</t>
  </si>
  <si>
    <t>1.5.4</t>
  </si>
  <si>
    <t>1.5.6</t>
  </si>
  <si>
    <t>1.5.7</t>
  </si>
  <si>
    <t>1.5.8</t>
  </si>
  <si>
    <t>1.5.9</t>
  </si>
  <si>
    <t>1.5.10</t>
  </si>
  <si>
    <t>2.1</t>
  </si>
  <si>
    <t>2.2</t>
  </si>
  <si>
    <t>3.1</t>
  </si>
  <si>
    <t>3.2</t>
  </si>
  <si>
    <t>1.1.4.1</t>
  </si>
  <si>
    <t>1.1.4.2</t>
  </si>
  <si>
    <t>1.1.6.1</t>
  </si>
  <si>
    <t>1.1.6.2</t>
  </si>
  <si>
    <t>1.1.8.1</t>
  </si>
  <si>
    <t>1.1.8.2</t>
  </si>
  <si>
    <t>1.6.1.1</t>
  </si>
  <si>
    <t>1.6.1.2</t>
  </si>
  <si>
    <t>1.6.10.2.1</t>
  </si>
  <si>
    <t>1.6.10.2.2</t>
  </si>
  <si>
    <t>1.5.1.1</t>
  </si>
  <si>
    <t>1.5.1.2</t>
  </si>
  <si>
    <t>1.5.9.1</t>
  </si>
  <si>
    <t>1.5.5</t>
  </si>
  <si>
    <t>2.3</t>
  </si>
  <si>
    <t>1.1.3.1</t>
  </si>
  <si>
    <t>1.1.3.2</t>
  </si>
  <si>
    <t>1.1.5.1</t>
  </si>
  <si>
    <t>1.1.5.2</t>
  </si>
  <si>
    <t>1.1.7.1</t>
  </si>
  <si>
    <t>1.1.7.2</t>
  </si>
  <si>
    <t xml:space="preserve">Разъяснения по расчетам показателей готовности </t>
  </si>
  <si>
    <t>Показатель выполнения требований Федерального закона о теплоснабжении</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</si>
  <si>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</si>
  <si>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</si>
  <si>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</si>
  <si>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</si>
  <si>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</si>
  <si>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</si>
  <si>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</si>
  <si>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</si>
  <si>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</si>
  <si>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</si>
  <si>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</si>
  <si>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</si>
  <si>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</si>
  <si>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t>Расчет показателей готовности (рабочие формулы и ячейки для заполненния)</t>
  </si>
  <si>
    <t xml:space="preserve"> – </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</si>
  <si>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</si>
  <si>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</si>
  <si>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</si>
  <si>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</si>
  <si>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</si>
  <si>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</si>
  <si>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</si>
  <si>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</si>
  <si>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</si>
  <si>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</si>
  <si>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</si>
  <si>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К</t>
    </r>
    <r>
      <rPr>
        <sz val="8"/>
        <color theme="1"/>
        <rFont val="Times New Roman"/>
        <family val="1"/>
        <charset val="204"/>
      </rPr>
      <t>перечень неОПО</t>
    </r>
  </si>
  <si>
    <r>
      <t>К</t>
    </r>
    <r>
      <rPr>
        <sz val="8"/>
        <color theme="1"/>
        <rFont val="Times New Roman"/>
        <family val="1"/>
        <charset val="204"/>
      </rPr>
      <t>переченьОПО</t>
    </r>
  </si>
  <si>
    <r>
      <t>К</t>
    </r>
    <r>
      <rPr>
        <sz val="8"/>
        <color theme="1"/>
        <rFont val="Times New Roman"/>
        <family val="1"/>
        <charset val="204"/>
      </rPr>
      <t>закон о тепл</t>
    </r>
  </si>
  <si>
    <r>
      <t>К</t>
    </r>
    <r>
      <rPr>
        <sz val="8"/>
        <color theme="1"/>
        <rFont val="Times New Roman"/>
        <family val="1"/>
        <charset val="204"/>
      </rPr>
      <t>порядок</t>
    </r>
    <r>
      <rPr>
        <sz val="12"/>
        <color theme="1"/>
        <rFont val="Times New Roman"/>
        <family val="1"/>
        <charset val="204"/>
      </rPr>
      <t xml:space="preserve">
</t>
    </r>
  </si>
  <si>
    <r>
      <t>К</t>
    </r>
    <r>
      <rPr>
        <sz val="8"/>
        <color theme="1"/>
        <rFont val="Times New Roman"/>
        <family val="1"/>
        <charset val="204"/>
      </rPr>
      <t>схем</t>
    </r>
  </si>
  <si>
    <r>
      <t>К</t>
    </r>
    <r>
      <rPr>
        <sz val="8"/>
        <color theme="1"/>
        <rFont val="Times New Roman"/>
        <family val="1"/>
        <charset val="204"/>
      </rPr>
      <t>бесхоз</t>
    </r>
  </si>
  <si>
    <r>
      <t>К</t>
    </r>
    <r>
      <rPr>
        <sz val="8"/>
        <color theme="1"/>
        <rFont val="Times New Roman"/>
        <family val="1"/>
        <charset val="204"/>
      </rPr>
      <t>оценка</t>
    </r>
  </si>
  <si>
    <r>
      <t>l</t>
    </r>
    <r>
      <rPr>
        <sz val="8"/>
        <color theme="1"/>
        <rFont val="Times New Roman"/>
        <family val="1"/>
        <charset val="204"/>
      </rPr>
      <t>порядок</t>
    </r>
  </si>
  <si>
    <r>
      <t>n</t>
    </r>
    <r>
      <rPr>
        <sz val="8"/>
        <color theme="1"/>
        <rFont val="Times New Roman"/>
        <family val="1"/>
        <charset val="204"/>
      </rPr>
      <t xml:space="preserve">актов </t>
    </r>
  </si>
  <si>
    <r>
      <t>n</t>
    </r>
    <r>
      <rPr>
        <sz val="8"/>
        <color theme="1"/>
        <rFont val="Times New Roman"/>
        <family val="1"/>
        <charset val="204"/>
      </rPr>
      <t xml:space="preserve">всего </t>
    </r>
  </si>
  <si>
    <r>
      <t>К</t>
    </r>
    <r>
      <rPr>
        <sz val="8"/>
        <color theme="1"/>
        <rFont val="Times New Roman"/>
        <family val="1"/>
        <charset val="204"/>
      </rPr>
      <t>пров зн не ОПО</t>
    </r>
  </si>
  <si>
    <r>
      <t>К</t>
    </r>
    <r>
      <rPr>
        <sz val="8"/>
        <color theme="1"/>
        <rFont val="Times New Roman"/>
        <family val="1"/>
        <charset val="204"/>
      </rPr>
      <t>знаний</t>
    </r>
  </si>
  <si>
    <r>
      <t>К</t>
    </r>
    <r>
      <rPr>
        <b/>
        <sz val="8"/>
        <color theme="1"/>
        <rFont val="Times New Roman"/>
        <family val="1"/>
        <charset val="204"/>
      </rPr>
      <t>бесхоз</t>
    </r>
  </si>
  <si>
    <r>
      <t>К</t>
    </r>
    <r>
      <rPr>
        <sz val="8"/>
        <color theme="1"/>
        <rFont val="Times New Roman"/>
        <family val="1"/>
        <charset val="204"/>
      </rPr>
      <t>функц</t>
    </r>
  </si>
  <si>
    <r>
      <t>К</t>
    </r>
    <r>
      <rPr>
        <sz val="8"/>
        <color theme="1"/>
        <rFont val="Times New Roman"/>
        <family val="1"/>
        <charset val="204"/>
      </rPr>
      <t>шт</t>
    </r>
  </si>
  <si>
    <r>
      <t>К</t>
    </r>
    <r>
      <rPr>
        <sz val="8"/>
        <color theme="1"/>
        <rFont val="Times New Roman"/>
        <family val="1"/>
        <charset val="204"/>
      </rPr>
      <t>дисп</t>
    </r>
  </si>
  <si>
    <r>
      <t>К</t>
    </r>
    <r>
      <rPr>
        <sz val="8"/>
        <color theme="1"/>
        <rFont val="Times New Roman"/>
        <family val="1"/>
        <charset val="204"/>
      </rPr>
      <t>перечень</t>
    </r>
  </si>
  <si>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</si>
  <si>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t>Показатель наличия перечня документации эксплуатирующей организации для объектов, не являющихся ОПО</t>
  </si>
  <si>
    <r>
      <t>К</t>
    </r>
    <r>
      <rPr>
        <sz val="8"/>
        <color theme="1"/>
        <rFont val="Times New Roman"/>
        <family val="1"/>
        <charset val="204"/>
      </rPr>
      <t>экспл/произв.инстр</t>
    </r>
  </si>
  <si>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</si>
  <si>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</si>
  <si>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</si>
  <si>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</si>
  <si>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</si>
  <si>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t>К</t>
    </r>
    <r>
      <rPr>
        <sz val="8"/>
        <color theme="1"/>
        <rFont val="Times New Roman"/>
        <family val="1"/>
        <charset val="204"/>
      </rPr>
      <t>пров зн ОПО</t>
    </r>
  </si>
  <si>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</si>
  <si>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t>К</t>
    </r>
    <r>
      <rPr>
        <sz val="8"/>
        <color theme="1"/>
        <rFont val="Times New Roman"/>
        <family val="1"/>
        <charset val="204"/>
      </rPr>
      <t>обуч</t>
    </r>
  </si>
  <si>
    <r>
      <t>К</t>
    </r>
    <r>
      <rPr>
        <sz val="8"/>
        <color theme="1"/>
        <rFont val="Times New Roman"/>
        <family val="1"/>
        <charset val="204"/>
      </rPr>
      <t>отв</t>
    </r>
  </si>
  <si>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</si>
  <si>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</si>
  <si>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</si>
  <si>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</si>
  <si>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</si>
  <si>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</si>
  <si>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t>К</t>
    </r>
    <r>
      <rPr>
        <sz val="8"/>
        <color theme="1"/>
        <rFont val="Times New Roman"/>
        <family val="1"/>
        <charset val="204"/>
      </rPr>
      <t>отв неОПО</t>
    </r>
  </si>
  <si>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</si>
  <si>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</si>
  <si>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t>К</t>
    </r>
    <r>
      <rPr>
        <sz val="8"/>
        <color theme="1"/>
        <rFont val="Times New Roman"/>
        <family val="1"/>
        <charset val="204"/>
      </rPr>
      <t>охр.труда</t>
    </r>
  </si>
  <si>
    <r>
      <t>К</t>
    </r>
    <r>
      <rPr>
        <sz val="8"/>
        <color theme="1"/>
        <rFont val="Times New Roman"/>
        <family val="1"/>
        <charset val="204"/>
      </rPr>
      <t>отв ОПО</t>
    </r>
  </si>
  <si>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</si>
  <si>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</si>
  <si>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t>К</t>
    </r>
    <r>
      <rPr>
        <sz val="8"/>
        <color theme="1"/>
        <rFont val="Times New Roman"/>
        <family val="1"/>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</si>
  <si>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</si>
  <si>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</si>
  <si>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</si>
  <si>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Показатель проведения наладки тепловых сетей и контроля за режимами потребления тепловой энергии</t>
  </si>
  <si>
    <r>
      <t>К</t>
    </r>
    <r>
      <rPr>
        <sz val="8"/>
        <color theme="1"/>
        <rFont val="Times New Roman"/>
        <family val="1"/>
        <charset val="204"/>
      </rPr>
      <t>режим.налад</t>
    </r>
  </si>
  <si>
    <t xml:space="preserve">Показатель наличия температурных графиков, гидравлических режимов работы системы теплоснабжения </t>
  </si>
  <si>
    <r>
      <t>К</t>
    </r>
    <r>
      <rPr>
        <sz val="8"/>
        <color theme="1"/>
        <rFont val="Times New Roman"/>
        <family val="1"/>
        <charset val="204"/>
      </rPr>
      <t>темп.граф</t>
    </r>
  </si>
  <si>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</si>
  <si>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</si>
  <si>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t>К</t>
    </r>
    <r>
      <rPr>
        <sz val="8"/>
        <color theme="1"/>
        <rFont val="Times New Roman"/>
        <family val="1"/>
        <charset val="204"/>
      </rPr>
      <t>режим.карт</t>
    </r>
  </si>
  <si>
    <r>
      <t>К</t>
    </r>
    <r>
      <rPr>
        <sz val="8"/>
        <color theme="1"/>
        <rFont val="Times New Roman"/>
        <family val="1"/>
        <charset val="204"/>
      </rPr>
      <t>качест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</si>
  <si>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</si>
  <si>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</si>
  <si>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</si>
  <si>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t>К</t>
    </r>
    <r>
      <rPr>
        <sz val="8"/>
        <color theme="1"/>
        <rFont val="Times New Roman"/>
        <family val="1"/>
        <charset val="204"/>
      </rPr>
      <t>кач.строит</t>
    </r>
  </si>
  <si>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</si>
  <si>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</si>
  <si>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t>Документы, предусмотренные подпунктами 9.3.15, 9.3.16, 9.3.18 – 9.3.24, 9.3.26, 9.3.27 пункта 9 Правил</t>
  </si>
  <si>
    <t>Обеспечивать надежное теплоснабжение потребителей (пункт 7 части 4 статьи 20 Федерального закона о теплоснабжении)</t>
  </si>
  <si>
    <t>Показатель обеспечения надежного теплоснабжения потребителей</t>
  </si>
  <si>
    <r>
      <t>К</t>
    </r>
    <r>
      <rPr>
        <sz val="8"/>
        <color theme="1"/>
        <rFont val="Times New Roman"/>
        <family val="1"/>
        <charset val="204"/>
      </rPr>
      <t>надеж</t>
    </r>
  </si>
  <si>
    <r>
      <t>К</t>
    </r>
    <r>
      <rPr>
        <sz val="8"/>
        <color theme="1"/>
        <rFont val="Times New Roman"/>
        <family val="1"/>
        <charset val="204"/>
      </rPr>
      <t>освид</t>
    </r>
  </si>
  <si>
    <r>
      <t>К</t>
    </r>
    <r>
      <rPr>
        <sz val="8"/>
        <color theme="1"/>
        <rFont val="Times New Roman"/>
        <family val="1"/>
        <charset val="204"/>
      </rPr>
      <t>освид не ОПО</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</si>
  <si>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</si>
  <si>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</si>
  <si>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</si>
  <si>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</si>
  <si>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t>К</t>
    </r>
    <r>
      <rPr>
        <sz val="8"/>
        <color theme="1"/>
        <rFont val="Times New Roman"/>
        <family val="1"/>
        <charset val="204"/>
      </rPr>
      <t>освид ОПО</t>
    </r>
  </si>
  <si>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</si>
  <si>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t>К</t>
    </r>
    <r>
      <rPr>
        <sz val="8"/>
        <color theme="1"/>
        <rFont val="Times New Roman"/>
        <family val="1"/>
        <charset val="204"/>
      </rPr>
      <t>обслед</t>
    </r>
  </si>
  <si>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</si>
  <si>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</si>
  <si>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r>
      <t>К</t>
    </r>
    <r>
      <rPr>
        <sz val="8"/>
        <color theme="1"/>
        <rFont val="Times New Roman"/>
        <family val="1"/>
        <charset val="204"/>
      </rPr>
      <t>испыт</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</si>
  <si>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</si>
  <si>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</si>
  <si>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</si>
  <si>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t>К</t>
    </r>
    <r>
      <rPr>
        <sz val="8"/>
        <color theme="1"/>
        <rFont val="Times New Roman"/>
        <family val="1"/>
        <charset val="204"/>
      </rPr>
      <t>гидр</t>
    </r>
  </si>
  <si>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</si>
  <si>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</si>
  <si>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t>К</t>
    </r>
    <r>
      <rPr>
        <sz val="8"/>
        <color theme="1"/>
        <rFont val="Times New Roman"/>
        <family val="1"/>
        <charset val="204"/>
      </rPr>
      <t>шурф</t>
    </r>
  </si>
  <si>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</si>
  <si>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</si>
  <si>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t>К</t>
    </r>
    <r>
      <rPr>
        <sz val="8"/>
        <color theme="1"/>
        <rFont val="Times New Roman"/>
        <family val="1"/>
        <charset val="204"/>
      </rPr>
      <t>очист.промыв</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</si>
  <si>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</si>
  <si>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</si>
  <si>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</si>
  <si>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</si>
  <si>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t>К</t>
    </r>
    <r>
      <rPr>
        <sz val="8"/>
        <color theme="1"/>
        <rFont val="Times New Roman"/>
        <family val="1"/>
        <charset val="204"/>
      </rPr>
      <t>насос.стан</t>
    </r>
  </si>
  <si>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</si>
  <si>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</si>
  <si>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t>К</t>
    </r>
    <r>
      <rPr>
        <sz val="8"/>
        <color theme="1"/>
        <rFont val="Times New Roman"/>
        <family val="1"/>
        <charset val="204"/>
      </rPr>
      <t>матер</t>
    </r>
  </si>
  <si>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</si>
  <si>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</si>
  <si>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</si>
  <si>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</si>
  <si>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</si>
  <si>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</si>
  <si>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</si>
  <si>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r>
      <t>К</t>
    </r>
    <r>
      <rPr>
        <sz val="8"/>
        <color theme="1"/>
        <rFont val="Times New Roman"/>
        <family val="1"/>
        <charset val="204"/>
      </rPr>
      <t>страх</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</si>
  <si>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</si>
  <si>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</si>
  <si>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</si>
  <si>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</si>
  <si>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</si>
  <si>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</si>
  <si>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</si>
  <si>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</si>
  <si>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</si>
  <si>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t>К</t>
    </r>
    <r>
      <rPr>
        <sz val="8"/>
        <color theme="1"/>
        <rFont val="Times New Roman"/>
        <family val="1"/>
        <charset val="204"/>
      </rPr>
      <t>согл</t>
    </r>
  </si>
  <si>
    <t>Количество заключенных соглашений об управлении системой теплоснабжения</t>
  </si>
  <si>
    <t>Количество организаций всего в системе теплоснабжения</t>
  </si>
  <si>
    <r>
      <t>N</t>
    </r>
    <r>
      <rPr>
        <sz val="8"/>
        <color theme="1"/>
        <rFont val="Times New Roman"/>
        <family val="1"/>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</si>
  <si>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</si>
  <si>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</si>
  <si>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Показатель наличия перечня документации эксплуатирующей организации для объектов, не являющихся ОПО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</si>
  <si>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</si>
  <si>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</si>
  <si>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</si>
  <si>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</si>
  <si>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</si>
  <si>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</si>
  <si>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</si>
  <si>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</si>
  <si>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</si>
  <si>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</si>
  <si>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</si>
  <si>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</si>
  <si>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</si>
  <si>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</si>
  <si>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</si>
  <si>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</si>
  <si>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</si>
  <si>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</si>
  <si>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</si>
  <si>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t>К</t>
    </r>
    <r>
      <rPr>
        <sz val="8"/>
        <color theme="1"/>
        <rFont val="Times New Roman"/>
        <family val="1"/>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</si>
  <si>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</si>
  <si>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Документы, предусмотренные подпунктами 9.3.15 – 9.3.21, 9.3.123 – 9.3.29, пункта 9 Правил</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</si>
  <si>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</si>
  <si>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</si>
  <si>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</si>
  <si>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</si>
  <si>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</si>
  <si>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r>
      <t>К</t>
    </r>
    <r>
      <rPr>
        <sz val="8"/>
        <color theme="1"/>
        <rFont val="Times New Roman"/>
        <family val="1"/>
        <charset val="204"/>
      </rPr>
      <t>дым.труб</t>
    </r>
  </si>
  <si>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</si>
  <si>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</si>
  <si>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</si>
  <si>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</si>
  <si>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</si>
  <si>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</si>
  <si>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</si>
  <si>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t>К</t>
    </r>
    <r>
      <rPr>
        <sz val="8"/>
        <color theme="1"/>
        <rFont val="Times New Roman"/>
        <family val="1"/>
        <charset val="204"/>
      </rPr>
      <t>электр.сопр</t>
    </r>
  </si>
  <si>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</si>
  <si>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r>
      <t>К</t>
    </r>
    <r>
      <rPr>
        <sz val="8"/>
        <color theme="1"/>
        <rFont val="Times New Roman"/>
        <family val="1"/>
        <charset val="204"/>
      </rPr>
      <t>топл</t>
    </r>
  </si>
  <si>
    <t>Показатель наличия запаса топлива, не менее утвержденных нормативов запасов топлива</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</si>
  <si>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</si>
  <si>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t>Показатель подтверждения наличия запаса топлива, не менее утвержденных нормативов запасов топлива</t>
  </si>
  <si>
    <r>
      <t>К</t>
    </r>
    <r>
      <rPr>
        <sz val="8"/>
        <color theme="1"/>
        <rFont val="Times New Roman"/>
        <family val="1"/>
        <charset val="204"/>
      </rPr>
      <t>догтопл</t>
    </r>
  </si>
  <si>
    <r>
      <t>К</t>
    </r>
    <r>
      <rPr>
        <sz val="8"/>
        <color theme="1"/>
        <rFont val="Times New Roman"/>
        <family val="1"/>
        <charset val="204"/>
      </rPr>
      <t>запаст</t>
    </r>
  </si>
  <si>
    <r>
      <t>Запас</t>
    </r>
    <r>
      <rPr>
        <sz val="8"/>
        <color theme="1"/>
        <rFont val="Times New Roman"/>
        <family val="1"/>
        <charset val="204"/>
      </rPr>
      <t>факт</t>
    </r>
  </si>
  <si>
    <r>
      <t>Запас</t>
    </r>
    <r>
      <rPr>
        <sz val="8"/>
        <color theme="1"/>
        <rFont val="Times New Roman"/>
        <family val="1"/>
        <charset val="204"/>
      </rPr>
      <t xml:space="preserve">нормат </t>
    </r>
  </si>
  <si>
    <t xml:space="preserve">Фактический объем запаса топлива, тыс. т  </t>
  </si>
  <si>
    <t>Утвержденный нормативный объем запаса топлива, тыс. т</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</si>
  <si>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</si>
  <si>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</si>
  <si>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</si>
  <si>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</si>
  <si>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</si>
  <si>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</si>
  <si>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</si>
  <si>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t>К</t>
    </r>
    <r>
      <rPr>
        <sz val="8"/>
        <color theme="1"/>
        <rFont val="Times New Roman"/>
        <family val="1"/>
        <charset val="204"/>
      </rPr>
      <t>порядок</t>
    </r>
  </si>
  <si>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</si>
  <si>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</si>
  <si>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</si>
  <si>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</si>
  <si>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</si>
  <si>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t>К</t>
    </r>
    <r>
      <rPr>
        <sz val="8"/>
        <rFont val="Times New Roman"/>
        <family val="1"/>
        <charset val="204"/>
      </rPr>
      <t>план</t>
    </r>
  </si>
  <si>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</si>
  <si>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 </t>
  </si>
  <si>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</si>
  <si>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r>
      <t>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
К</t>
    </r>
    <r>
      <rPr>
        <sz val="8"/>
        <color theme="1"/>
        <rFont val="Times New Roman"/>
        <family val="1"/>
        <charset val="204"/>
      </rPr>
      <t>трен</t>
    </r>
    <r>
      <rPr>
        <sz val="12"/>
        <color theme="1"/>
        <rFont val="Times New Roman"/>
        <family val="1"/>
        <charset val="204"/>
      </rPr>
      <t xml:space="preserve">*0,15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</si>
  <si>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</si>
  <si>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</si>
  <si>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</si>
  <si>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</si>
  <si>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</si>
  <si>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</si>
  <si>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</si>
  <si>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</si>
  <si>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</si>
  <si>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</si>
  <si>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</si>
  <si>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</si>
  <si>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</si>
  <si>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</si>
  <si>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</si>
  <si>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</si>
  <si>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</si>
  <si>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</si>
  <si>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</si>
  <si>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</si>
  <si>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</si>
  <si>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</si>
  <si>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</si>
  <si>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</si>
  <si>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</si>
  <si>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</si>
  <si>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</si>
  <si>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</si>
  <si>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</si>
  <si>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</si>
  <si>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</si>
  <si>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</si>
  <si>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t>К</t>
    </r>
    <r>
      <rPr>
        <sz val="8"/>
        <color theme="1"/>
        <rFont val="Times New Roman"/>
        <family val="1"/>
        <charset val="204"/>
      </rPr>
      <t>безопасн</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</si>
  <si>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</si>
  <si>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</si>
  <si>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</si>
  <si>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</si>
  <si>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</si>
  <si>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t>К</t>
    </r>
    <r>
      <rPr>
        <sz val="8"/>
        <color theme="1"/>
        <rFont val="Times New Roman"/>
        <family val="1"/>
        <charset val="204"/>
      </rPr>
      <t>промыв</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</si>
  <si>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</si>
  <si>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</si>
  <si>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</si>
  <si>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</si>
  <si>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theme="1"/>
        <rFont val="Times New Roman"/>
        <family val="1"/>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</si>
  <si>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</si>
  <si>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</si>
  <si>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</si>
  <si>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</si>
  <si>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</si>
  <si>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</si>
  <si>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</si>
  <si>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</si>
  <si>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</si>
  <si>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</si>
  <si>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</si>
  <si>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</si>
  <si>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</si>
  <si>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</si>
  <si>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</si>
  <si>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</si>
  <si>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</si>
  <si>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theme="1"/>
        <rFont val="Times New Roman"/>
        <family val="1"/>
        <charset val="204"/>
      </rPr>
      <t>режим</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</si>
  <si>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</si>
  <si>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</si>
  <si>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</si>
  <si>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</si>
  <si>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</si>
  <si>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</si>
  <si>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</si>
  <si>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</si>
  <si>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r>
      <t>К</t>
    </r>
    <r>
      <rPr>
        <sz val="8"/>
        <color theme="1"/>
        <rFont val="Times New Roman"/>
        <family val="1"/>
        <charset val="204"/>
      </rPr>
      <t>задолж</t>
    </r>
  </si>
  <si>
    <t>Показатель отсутствия задолженности за поставленные тепловую энергию</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</si>
  <si>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</si>
  <si>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</si>
  <si>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family val="1"/>
        <charset val="204"/>
      </rPr>
      <t>договор</t>
    </r>
  </si>
  <si>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</si>
  <si>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</si>
  <si>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</si>
  <si>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</si>
  <si>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</si>
  <si>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</si>
  <si>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theme="1"/>
        <rFont val="Times New Roman"/>
        <family val="1"/>
        <charset val="204"/>
      </rPr>
      <t>учет</t>
    </r>
  </si>
  <si>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</si>
  <si>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</si>
  <si>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theme="1"/>
        <rFont val="Times New Roman"/>
        <family val="1"/>
        <charset val="204"/>
      </rPr>
      <t>провер.уз.уч</t>
    </r>
  </si>
  <si>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</si>
  <si>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</si>
  <si>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</si>
  <si>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</si>
  <si>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</si>
  <si>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</si>
  <si>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theme="1"/>
        <rFont val="Times New Roman"/>
        <family val="1"/>
        <charset val="204"/>
      </rPr>
      <t>жил.фонд</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</si>
  <si>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</si>
  <si>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</si>
  <si>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</si>
  <si>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</si>
  <si>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</si>
  <si>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</si>
  <si>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</si>
  <si>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</si>
  <si>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</si>
  <si>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family val="1"/>
        <charset val="204"/>
      </rPr>
      <t>газ</t>
    </r>
  </si>
  <si>
    <t>Показатель наличия акта обследования дымовых и вентиляционных каналов многоквартирных домов перед отопительным периодом</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</si>
  <si>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</si>
  <si>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family val="1"/>
        <charset val="204"/>
      </rPr>
      <t>дым.вент</t>
    </r>
  </si>
  <si>
    <r>
      <t>К</t>
    </r>
    <r>
      <rPr>
        <sz val="8"/>
        <color theme="1"/>
        <rFont val="Times New Roman"/>
        <family val="1"/>
        <charset val="204"/>
      </rPr>
      <t>догов.тех.обсл</t>
    </r>
  </si>
  <si>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</si>
  <si>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</si>
  <si>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r>
      <t>Расчет осуществляется автоматически по формуле:
И</t>
    </r>
    <r>
      <rPr>
        <sz val="8"/>
        <color theme="1"/>
        <rFont val="Times New Roman"/>
        <family val="1"/>
        <charset val="204"/>
      </rPr>
      <t>мо</t>
    </r>
    <r>
      <rPr>
        <sz val="12"/>
        <color theme="1"/>
        <rFont val="Times New Roman"/>
        <family val="1"/>
        <charset val="204"/>
      </rPr>
      <t xml:space="preserve"> = К</t>
    </r>
    <r>
      <rPr>
        <sz val="8"/>
        <color theme="1"/>
        <rFont val="Times New Roman"/>
        <family val="1"/>
        <charset val="204"/>
      </rPr>
      <t>закон о тепл</t>
    </r>
    <r>
      <rPr>
        <sz val="12"/>
        <color theme="1"/>
        <rFont val="Times New Roman"/>
        <family val="1"/>
        <charset val="204"/>
      </rPr>
      <t>*0,65+К</t>
    </r>
    <r>
      <rPr>
        <sz val="8"/>
        <color theme="1"/>
        <rFont val="Times New Roman"/>
        <family val="1"/>
        <charset val="204"/>
      </rPr>
      <t>оценка</t>
    </r>
    <r>
      <rPr>
        <sz val="12"/>
        <color theme="1"/>
        <rFont val="Times New Roman"/>
        <family val="1"/>
        <charset val="204"/>
      </rPr>
      <t xml:space="preserve">*0,35 </t>
    </r>
  </si>
  <si>
    <r>
      <t>Расчет осуществляется автоматически по формуле:
К</t>
    </r>
    <r>
      <rPr>
        <sz val="8"/>
        <color theme="1"/>
        <rFont val="Times New Roman"/>
        <family val="1"/>
        <charset val="204"/>
      </rPr>
      <t>оценка</t>
    </r>
    <r>
      <rPr>
        <sz val="12"/>
        <color theme="1"/>
        <rFont val="Times New Roman"/>
        <family val="1"/>
        <charset val="204"/>
      </rPr>
      <t>=(n</t>
    </r>
    <r>
      <rPr>
        <sz val="8"/>
        <color theme="1"/>
        <rFont val="Times New Roman"/>
        <family val="1"/>
        <charset val="204"/>
      </rPr>
      <t>актов</t>
    </r>
    <r>
      <rPr>
        <sz val="12"/>
        <color theme="1"/>
        <rFont val="Times New Roman"/>
        <family val="1"/>
        <charset val="204"/>
      </rPr>
      <t>/n</t>
    </r>
    <r>
      <rPr>
        <sz val="8"/>
        <color theme="1"/>
        <rFont val="Times New Roman"/>
        <family val="1"/>
        <charset val="204"/>
      </rPr>
      <t>всего</t>
    </r>
    <r>
      <rPr>
        <sz val="12"/>
        <color theme="1"/>
        <rFont val="Times New Roman"/>
        <family val="1"/>
        <charset val="204"/>
      </rPr>
      <t>)*l</t>
    </r>
    <r>
      <rPr>
        <sz val="8"/>
        <color theme="1"/>
        <rFont val="Times New Roman"/>
        <family val="1"/>
        <charset val="204"/>
      </rPr>
      <t>порядок</t>
    </r>
    <r>
      <rPr>
        <sz val="12"/>
        <color theme="1"/>
        <rFont val="Times New Roman"/>
        <family val="1"/>
        <charset val="204"/>
      </rPr>
      <t xml:space="preserve"> </t>
    </r>
  </si>
  <si>
    <t>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</si>
  <si>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 xml:space="preserve">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</si>
  <si>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*0,04+К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 xml:space="preserve">*0,6
</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</si>
  <si>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 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*0,15+К</t>
    </r>
    <r>
      <rPr>
        <sz val="8"/>
        <color theme="1"/>
        <rFont val="Times New Roman"/>
        <family val="1"/>
        <charset val="204"/>
      </rPr>
      <t>трен</t>
    </r>
    <r>
      <rPr>
        <sz val="12"/>
        <color theme="1"/>
        <rFont val="Times New Roman"/>
        <family val="1"/>
        <charset val="204"/>
      </rPr>
      <t xml:space="preserve">*0,15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</si>
  <si>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xml:space="preserve"> =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</si>
  <si>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если для бесхозяйных объектов не определена организация, которая будет осуществлять содержание и обслуживание.
Расчет осуществляется автоматически по формуле:
К</t>
    </r>
    <r>
      <rPr>
        <sz val="8"/>
        <color theme="1"/>
        <rFont val="Times New Roman"/>
        <family val="1"/>
        <charset val="204"/>
      </rPr>
      <t>бесхоз</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 xml:space="preserve">*0,1
</t>
    </r>
  </si>
  <si>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</si>
  <si>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</si>
  <si>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</si>
  <si>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</si>
  <si>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</si>
  <si>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 xml:space="preserve"> *0,5+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</si>
  <si>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</si>
  <si>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режим.налад</t>
    </r>
    <r>
      <rPr>
        <sz val="12"/>
        <color theme="1"/>
        <rFont val="Times New Roman"/>
        <family val="1"/>
        <charset val="204"/>
      </rPr>
      <t>=К</t>
    </r>
    <r>
      <rPr>
        <sz val="8"/>
        <color theme="1"/>
        <rFont val="Times New Roman"/>
        <family val="1"/>
        <charset val="204"/>
      </rPr>
      <t>темп.граф</t>
    </r>
    <r>
      <rPr>
        <sz val="12"/>
        <color theme="1"/>
        <rFont val="Times New Roman"/>
        <family val="1"/>
        <charset val="204"/>
      </rPr>
      <t>*0,5+К</t>
    </r>
    <r>
      <rPr>
        <sz val="8"/>
        <color theme="1"/>
        <rFont val="Times New Roman"/>
        <family val="1"/>
        <charset val="204"/>
      </rPr>
      <t>режим.карт</t>
    </r>
    <r>
      <rPr>
        <sz val="12"/>
        <color theme="1"/>
        <rFont val="Times New Roman"/>
        <family val="1"/>
        <charset val="204"/>
      </rPr>
      <t xml:space="preserve">*0,5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</si>
  <si>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*0,05+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 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*0,01</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</si>
  <si>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</si>
  <si>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матер</t>
    </r>
    <r>
      <rPr>
        <sz val="12"/>
        <color theme="1"/>
        <rFont val="Times New Roman"/>
        <family val="1"/>
        <charset val="204"/>
      </rPr>
      <t>=% наличия запас мат факт по инвентар/100</t>
    </r>
  </si>
  <si>
    <t>Фактическое значение наличия материальных запасов по инвентаризации, выраженное в процентах от необходимого.</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</si>
  <si>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порядок</t>
    </r>
    <r>
      <rPr>
        <sz val="12"/>
        <color theme="1"/>
        <rFont val="Times New Roman"/>
        <family val="1"/>
        <charset val="204"/>
      </rPr>
      <t>*0,4+К</t>
    </r>
    <r>
      <rPr>
        <sz val="8"/>
        <color theme="1"/>
        <rFont val="Times New Roman"/>
        <family val="1"/>
        <charset val="204"/>
      </rPr>
      <t>схем</t>
    </r>
    <r>
      <rPr>
        <sz val="12"/>
        <color theme="1"/>
        <rFont val="Times New Roman"/>
        <family val="1"/>
        <charset val="204"/>
      </rPr>
      <t>*0,3+К</t>
    </r>
    <r>
      <rPr>
        <sz val="8"/>
        <color theme="1"/>
        <rFont val="Times New Roman"/>
        <family val="1"/>
        <charset val="204"/>
      </rPr>
      <t>бесхоз</t>
    </r>
    <r>
      <rPr>
        <sz val="12"/>
        <color theme="1"/>
        <rFont val="Times New Roman"/>
        <family val="1"/>
        <charset val="204"/>
      </rPr>
      <t xml:space="preserve">*0,3
</t>
    </r>
  </si>
  <si>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обуч</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</si>
  <si>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</si>
  <si>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</si>
  <si>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</si>
  <si>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</si>
  <si>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 при соблюдении Порядка l</t>
    </r>
    <r>
      <rPr>
        <sz val="8"/>
        <color theme="1"/>
        <rFont val="Times New Roman"/>
        <family val="1"/>
        <charset val="204"/>
      </rPr>
      <t>порядок</t>
    </r>
    <r>
      <rPr>
        <sz val="12"/>
        <color theme="1"/>
        <rFont val="Times New Roman"/>
        <family val="1"/>
        <charset val="204"/>
      </rPr>
      <t xml:space="preserve"> принимается равным 1.
- при не соблюдении Порядка l</t>
    </r>
    <r>
      <rPr>
        <sz val="8"/>
        <color theme="1"/>
        <rFont val="Times New Roman"/>
        <family val="1"/>
        <charset val="204"/>
      </rPr>
      <t xml:space="preserve">порядок </t>
    </r>
    <r>
      <rPr>
        <sz val="12"/>
        <color theme="1"/>
        <rFont val="Times New Roman"/>
        <family val="1"/>
        <charset val="204"/>
      </rPr>
      <t>принимается равным 0</t>
    </r>
  </si>
  <si>
    <t>Необходимо выбрать одно значение, в зависимости от следующих условий:
наличие – 1;
отсутствие – 0</t>
  </si>
  <si>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</si>
  <si>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испыт</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</si>
  <si>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гидр</t>
    </r>
    <r>
      <rPr>
        <sz val="12"/>
        <color theme="1"/>
        <rFont val="Times New Roman"/>
        <family val="1"/>
        <charset val="204"/>
      </rPr>
      <t xml:space="preserve"> принимается равным 1.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</si>
  <si>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</si>
  <si>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</si>
  <si>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электр.сопр</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</si>
  <si>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</si>
  <si>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 xml:space="preserve">Образец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</si>
  <si>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t>Расчет осуществляется автоматически по формуле:
И</t>
    </r>
    <r>
      <rPr>
        <sz val="8"/>
        <color theme="1"/>
        <rFont val="Times New Roman"/>
        <family val="1"/>
        <charset val="204"/>
      </rPr>
      <t>тсо</t>
    </r>
    <r>
      <rPr>
        <sz val="12"/>
        <color theme="1"/>
        <rFont val="Times New Roman"/>
        <family val="1"/>
        <charset val="204"/>
      </rPr>
      <t>= К</t>
    </r>
    <r>
      <rPr>
        <sz val="8"/>
        <color theme="1"/>
        <rFont val="Times New Roman"/>
        <family val="1"/>
        <charset val="204"/>
      </rPr>
      <t>закон о теп</t>
    </r>
    <r>
      <rPr>
        <sz val="9"/>
        <color theme="1"/>
        <rFont val="Times New Roman"/>
        <family val="1"/>
        <charset val="204"/>
      </rPr>
      <t>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*0,05</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</si>
  <si>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*0,01+К</t>
    </r>
    <r>
      <rPr>
        <sz val="8"/>
        <color theme="1"/>
        <rFont val="Times New Roman"/>
        <family val="1"/>
        <charset val="204"/>
      </rPr>
      <t>качест</t>
    </r>
    <r>
      <rPr>
        <sz val="12"/>
        <color theme="1"/>
        <rFont val="Times New Roman"/>
        <family val="1"/>
        <charset val="204"/>
      </rPr>
      <t>*0,01+
К</t>
    </r>
    <r>
      <rPr>
        <sz val="8"/>
        <color theme="1"/>
        <rFont val="Times New Roman"/>
        <family val="1"/>
        <charset val="204"/>
      </rPr>
      <t>комм.учет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*0,25+
К</t>
    </r>
    <r>
      <rPr>
        <sz val="8"/>
        <color theme="1"/>
        <rFont val="Times New Roman"/>
        <family val="1"/>
        <charset val="204"/>
      </rPr>
      <t>надеж</t>
    </r>
    <r>
      <rPr>
        <sz val="12"/>
        <color theme="1"/>
        <rFont val="Times New Roman"/>
        <family val="1"/>
        <charset val="204"/>
      </rPr>
      <t>*0,65+К</t>
    </r>
    <r>
      <rPr>
        <sz val="8"/>
        <color theme="1"/>
        <rFont val="Times New Roman"/>
        <family val="1"/>
        <charset val="204"/>
      </rPr>
      <t>резерв</t>
    </r>
    <r>
      <rPr>
        <sz val="12"/>
        <color theme="1"/>
        <rFont val="Times New Roman"/>
        <family val="1"/>
        <charset val="204"/>
      </rPr>
      <t>*0,01+К</t>
    </r>
    <r>
      <rPr>
        <sz val="8"/>
        <color theme="1"/>
        <rFont val="Times New Roman"/>
        <family val="1"/>
        <charset val="204"/>
      </rPr>
      <t>порядок</t>
    </r>
    <r>
      <rPr>
        <sz val="12"/>
        <color theme="1"/>
        <rFont val="Times New Roman"/>
        <family val="1"/>
        <charset val="204"/>
      </rPr>
      <t>*0,01</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</si>
  <si>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согл</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
К</t>
    </r>
    <r>
      <rPr>
        <sz val="8"/>
        <color theme="1"/>
        <rFont val="Times New Roman"/>
        <family val="1"/>
        <charset val="204"/>
      </rPr>
      <t>охр.труда</t>
    </r>
    <r>
      <rPr>
        <sz val="12"/>
        <color theme="1"/>
        <rFont val="Times New Roman"/>
        <family val="1"/>
        <charset val="204"/>
      </rPr>
      <t>*0,1+К</t>
    </r>
    <r>
      <rPr>
        <sz val="8"/>
        <color theme="1"/>
        <rFont val="Times New Roman"/>
        <family val="1"/>
        <charset val="204"/>
      </rPr>
      <t>трен</t>
    </r>
    <r>
      <rPr>
        <sz val="12"/>
        <color theme="1"/>
        <rFont val="Times New Roman"/>
        <family val="1"/>
        <charset val="204"/>
      </rPr>
      <t xml:space="preserve">*0,1
</t>
    </r>
  </si>
  <si>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</si>
  <si>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согл</t>
    </r>
    <r>
      <rPr>
        <sz val="12"/>
        <color theme="1"/>
        <rFont val="Times New Roman"/>
        <family val="1"/>
        <charset val="204"/>
      </rPr>
      <t>=N</t>
    </r>
    <r>
      <rPr>
        <sz val="8"/>
        <color theme="1"/>
        <rFont val="Times New Roman"/>
        <family val="1"/>
        <charset val="204"/>
      </rPr>
      <t>согл</t>
    </r>
    <r>
      <rPr>
        <sz val="12"/>
        <color theme="1"/>
        <rFont val="Times New Roman"/>
        <family val="1"/>
        <charset val="204"/>
      </rPr>
      <t>/N</t>
    </r>
    <r>
      <rPr>
        <sz val="8"/>
        <color theme="1"/>
        <rFont val="Times New Roman"/>
        <family val="1"/>
        <charset val="204"/>
      </rPr>
      <t>всего РСО</t>
    </r>
    <r>
      <rPr>
        <sz val="12"/>
        <color theme="1"/>
        <rFont val="Times New Roman"/>
        <family val="1"/>
        <charset val="204"/>
      </rPr>
      <t xml:space="preserve"> </t>
    </r>
    <r>
      <rPr>
        <sz val="8"/>
        <color theme="1"/>
        <rFont val="Times New Roman"/>
        <family val="1"/>
        <charset val="204"/>
      </rPr>
      <t>в системе т/сн</t>
    </r>
    <r>
      <rPr>
        <sz val="12"/>
        <color theme="1"/>
        <rFont val="Times New Roman"/>
        <family val="1"/>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</si>
  <si>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r>
      <t>N</t>
    </r>
    <r>
      <rPr>
        <sz val="8"/>
        <color theme="1"/>
        <rFont val="Times New Roman"/>
        <family val="1"/>
        <charset val="204"/>
      </rPr>
      <t>согл</t>
    </r>
  </si>
  <si>
    <t>Фактическое значение, равное количествусоглашений об управлении системой теплоснабжения</t>
  </si>
  <si>
    <t>Фактическое значение, равное количеству организаций всего в системе теплоснабжения</t>
  </si>
  <si>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</si>
  <si>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</si>
  <si>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К</t>
    </r>
    <r>
      <rPr>
        <sz val="8"/>
        <color theme="1"/>
        <rFont val="Times New Roman"/>
        <family val="1"/>
        <charset val="204"/>
      </rPr>
      <t xml:space="preserve">проток </t>
    </r>
    <r>
      <rPr>
        <sz val="12"/>
        <color theme="1"/>
        <rFont val="Times New Roman"/>
        <family val="1"/>
        <charset val="204"/>
      </rPr>
      <t>*0,5+К</t>
    </r>
    <r>
      <rPr>
        <sz val="8"/>
        <color theme="1"/>
        <rFont val="Times New Roman"/>
        <family val="1"/>
        <charset val="204"/>
      </rPr>
      <t>удост</t>
    </r>
    <r>
      <rPr>
        <sz val="12"/>
        <color theme="1"/>
        <rFont val="Times New Roman"/>
        <family val="1"/>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</si>
  <si>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Необходимо выбрать одно значение, в зависимости от следующих условий:
наличие – 1;
отсутствие – 0.
В случае, если ОПО не эксплуатируются, то Кобуч принимается равным 1. 
</t>
  </si>
  <si>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</si>
  <si>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</si>
  <si>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</si>
  <si>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
К</t>
    </r>
    <r>
      <rPr>
        <sz val="8"/>
        <color theme="1"/>
        <rFont val="Times New Roman"/>
        <family val="1"/>
        <charset val="204"/>
      </rPr>
      <t>дым.труб</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*0,01+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*0,01+К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топл</t>
    </r>
    <r>
      <rPr>
        <sz val="12"/>
        <color theme="1"/>
        <rFont val="Times New Roman"/>
        <family val="1"/>
        <charset val="204"/>
      </rPr>
      <t>*0,03+
К</t>
    </r>
    <r>
      <rPr>
        <sz val="8"/>
        <color theme="1"/>
        <rFont val="Times New Roman"/>
        <family val="1"/>
        <charset val="204"/>
      </rPr>
      <t>матер</t>
    </r>
    <r>
      <rPr>
        <sz val="12"/>
        <color theme="1"/>
        <rFont val="Times New Roman"/>
        <family val="1"/>
        <charset val="204"/>
      </rPr>
      <t>*0,01+К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</si>
  <si>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ОПО</t>
    </r>
    <r>
      <rPr>
        <sz val="12"/>
        <color theme="1"/>
        <rFont val="Times New Roman"/>
        <family val="1"/>
        <charset val="204"/>
      </rPr>
      <t xml:space="preserve"> *0,5+ К</t>
    </r>
    <r>
      <rPr>
        <sz val="8"/>
        <color theme="1"/>
        <rFont val="Times New Roman"/>
        <family val="1"/>
        <charset val="204"/>
      </rPr>
      <t>освид не ОПО</t>
    </r>
    <r>
      <rPr>
        <sz val="12"/>
        <color theme="1"/>
        <rFont val="Times New Roman"/>
        <family val="1"/>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</si>
  <si>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</si>
  <si>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family val="1"/>
        <charset val="204"/>
      </rPr>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family val="1"/>
        <charset val="204"/>
      </rPr>
      <t xml:space="preserve">
</t>
    </r>
  </si>
  <si>
    <t xml:space="preserve">Необходимо выбрать одно значение, в зависимости от следующих условий:
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</si>
  <si>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</si>
  <si>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r>
      <t>Необходимо выбрать одно значение, в зависимости от следующих условий:
наличие – 1;
отсутствие – 0.
В случае, тепловые сети не эксплуатируются, К</t>
    </r>
    <r>
      <rPr>
        <sz val="8"/>
        <color theme="1"/>
        <rFont val="Times New Roman"/>
        <family val="1"/>
        <charset val="204"/>
      </rPr>
      <t xml:space="preserve">гидр </t>
    </r>
    <r>
      <rPr>
        <sz val="12"/>
        <color theme="1"/>
        <rFont val="Times New Roman"/>
        <family val="1"/>
        <charset val="204"/>
      </rPr>
      <t>принимается равным 1.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</si>
  <si>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</si>
  <si>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</si>
  <si>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 xml:space="preserve">электр.сопр </t>
    </r>
    <r>
      <rPr>
        <sz val="12"/>
        <color theme="1"/>
        <rFont val="Times New Roman"/>
        <family val="1"/>
        <charset val="204"/>
      </rPr>
      <t xml:space="preserve">принимается равным 1.
</t>
    </r>
  </si>
  <si>
    <r>
      <t>Расчет осуществляется автоматически по формуле:
К</t>
    </r>
    <r>
      <rPr>
        <sz val="8"/>
        <color theme="1"/>
        <rFont val="Times New Roman"/>
        <family val="1"/>
        <charset val="204"/>
      </rPr>
      <t>топл</t>
    </r>
    <r>
      <rPr>
        <sz val="12"/>
        <color theme="1"/>
        <rFont val="Times New Roman"/>
        <family val="1"/>
        <charset val="204"/>
      </rPr>
      <t>= К</t>
    </r>
    <r>
      <rPr>
        <sz val="8"/>
        <color theme="1"/>
        <rFont val="Times New Roman"/>
        <family val="1"/>
        <charset val="204"/>
      </rPr>
      <t>догтопл</t>
    </r>
    <r>
      <rPr>
        <sz val="12"/>
        <color theme="1"/>
        <rFont val="Times New Roman"/>
        <family val="1"/>
        <charset val="204"/>
      </rPr>
      <t>*0,5+ К</t>
    </r>
    <r>
      <rPr>
        <sz val="8"/>
        <color theme="1"/>
        <rFont val="Times New Roman"/>
        <family val="1"/>
        <charset val="204"/>
      </rPr>
      <t>запаст</t>
    </r>
    <r>
      <rPr>
        <sz val="12"/>
        <color theme="1"/>
        <rFont val="Times New Roman"/>
        <family val="1"/>
        <charset val="204"/>
      </rPr>
      <t xml:space="preserve">*0,5 
</t>
    </r>
  </si>
  <si>
    <r>
      <t>Необходимо выбрать одно значение, в зависимости от следующих условий:
К</t>
    </r>
    <r>
      <rPr>
        <sz val="8"/>
        <color theme="1"/>
        <rFont val="Times New Roman"/>
        <family val="1"/>
        <charset val="204"/>
      </rPr>
      <t>догтопл</t>
    </r>
    <r>
      <rPr>
        <sz val="12"/>
        <color theme="1"/>
        <rFont val="Times New Roman"/>
        <family val="1"/>
        <charset val="204"/>
      </rPr>
      <t>=1, если подтверждено наличие договоров;
К</t>
    </r>
    <r>
      <rPr>
        <sz val="8"/>
        <color theme="1"/>
        <rFont val="Times New Roman"/>
        <family val="1"/>
        <charset val="204"/>
      </rPr>
      <t>догтопл</t>
    </r>
    <r>
      <rPr>
        <sz val="12"/>
        <color theme="1"/>
        <rFont val="Times New Roman"/>
        <family val="1"/>
        <charset val="204"/>
      </rPr>
      <t xml:space="preserve">=0, если не подтверждено наличие договоров 
</t>
    </r>
  </si>
  <si>
    <t>фактическое значение объема запаса топлива, тыс. т.</t>
  </si>
  <si>
    <t>фактическое значение утвержденного нормативного запаса топлива, тыс. т</t>
  </si>
  <si>
    <r>
      <t>Значение выставляется автоматически, в зависимости от следующих условий: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t>
    </r>
  </si>
  <si>
    <t xml:space="preserve">Расчет осуществляется автоматически по формуле:
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</si>
  <si>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</si>
  <si>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К</t>
    </r>
    <r>
      <rPr>
        <sz val="8"/>
        <color theme="1"/>
        <rFont val="Times New Roman"/>
        <family val="1"/>
        <charset val="204"/>
      </rPr>
      <t>резерв</t>
    </r>
  </si>
  <si>
    <r>
      <t xml:space="preserve">Образец расчета индекса готовности к отопительному периоду теплоснабжающих, теплосетевых организаций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</si>
  <si>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 xml:space="preserve">Образец расчета индекса готовности к отопительному периоду владельцев тепловых сетей, не являющихся теплосетевыми организациями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</si>
  <si>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Расчет осуществляется автоматически по формуле:
И</t>
    </r>
    <r>
      <rPr>
        <sz val="8"/>
        <color theme="1"/>
        <rFont val="Times New Roman"/>
        <family val="1"/>
        <charset val="204"/>
      </rPr>
      <t>экс-тсо</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*0,05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</si>
  <si>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*0,62+
К</t>
    </r>
    <r>
      <rPr>
        <sz val="8"/>
        <color theme="1"/>
        <rFont val="Times New Roman"/>
        <family val="1"/>
        <charset val="204"/>
      </rPr>
      <t>порядок</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</si>
  <si>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</si>
  <si>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</si>
  <si>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</si>
  <si>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</si>
  <si>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 xml:space="preserve">обуч </t>
    </r>
    <r>
      <rPr>
        <sz val="12"/>
        <color theme="1"/>
        <rFont val="Times New Roman"/>
        <family val="1"/>
        <charset val="204"/>
      </rPr>
      <t xml:space="preserve">принимается равным 1. 
</t>
    </r>
  </si>
  <si>
    <r>
      <t>Необходимо выбрать одно значение, в зависимости от следующих условий:
наличие – 1;
отсутствие – 0.
Значение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</si>
  <si>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t>
    </r>
    <r>
      <rPr>
        <sz val="12"/>
        <color theme="1"/>
        <rFont val="Times New Roman"/>
        <family val="1"/>
        <charset val="204"/>
      </rPr>
      <t>д*0,05+
К</t>
    </r>
    <r>
      <rPr>
        <sz val="8"/>
        <color theme="1"/>
        <rFont val="Times New Roman"/>
        <family val="1"/>
        <charset val="204"/>
      </rPr>
      <t>испыт</t>
    </r>
    <r>
      <rPr>
        <sz val="12"/>
        <color theme="1"/>
        <rFont val="Times New Roman"/>
        <family val="1"/>
        <charset val="204"/>
      </rPr>
      <t>*0,05+К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
К</t>
    </r>
    <r>
      <rPr>
        <sz val="8"/>
        <color theme="1"/>
        <rFont val="Times New Roman"/>
        <family val="1"/>
        <charset val="204"/>
      </rPr>
      <t>очист.промыв</t>
    </r>
    <r>
      <rPr>
        <sz val="12"/>
        <color theme="1"/>
        <rFont val="Times New Roman"/>
        <family val="1"/>
        <charset val="204"/>
      </rPr>
      <t>*0,4+К</t>
    </r>
    <r>
      <rPr>
        <sz val="8"/>
        <color theme="1"/>
        <rFont val="Times New Roman"/>
        <family val="1"/>
        <charset val="204"/>
      </rPr>
      <t>электр.сопр</t>
    </r>
    <r>
      <rPr>
        <sz val="12"/>
        <color theme="1"/>
        <rFont val="Times New Roman"/>
        <family val="1"/>
        <charset val="204"/>
      </rPr>
      <t>*0,01+
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</si>
  <si>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*0,5+К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</si>
  <si>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</si>
  <si>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 xml:space="preserve"> *0,5+ 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</si>
  <si>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</si>
  <si>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</si>
  <si>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</si>
  <si>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</si>
  <si>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</si>
  <si>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t>
    </r>
    <r>
      <rPr>
        <sz val="14"/>
        <color theme="1"/>
        <rFont val="Times New Roman"/>
        <family val="1"/>
        <charset val="204"/>
      </rPr>
      <t xml:space="preserve">
К</t>
    </r>
    <r>
      <rPr>
        <sz val="8"/>
        <color theme="1"/>
        <rFont val="Times New Roman"/>
        <family val="1"/>
        <charset val="204"/>
      </rPr>
      <t>матер</t>
    </r>
    <r>
      <rPr>
        <sz val="12"/>
        <color theme="1"/>
        <rFont val="Times New Roman"/>
        <family val="1"/>
        <charset val="204"/>
      </rPr>
      <t>=% наличия запас мат факт по инвентар/100</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</si>
  <si>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</si>
  <si>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 xml:space="preserve">Образец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
</t>
    </r>
    <r>
      <rPr>
        <i/>
        <sz val="11"/>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t>
    </r>
  </si>
  <si>
    <r>
      <t>Расчет осуществляется автоматически по формуле:
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</si>
  <si>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</si>
  <si>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r>
      <t>Расчет осуществляется автоматически по формуле:
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
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
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</si>
  <si>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t>
    </r>
    <r>
      <rPr>
        <sz val="12"/>
        <color rgb="FFFF0000"/>
        <rFont val="Times New Roman"/>
        <family val="1"/>
        <charset val="204"/>
      </rPr>
      <t xml:space="preserve">. </t>
    </r>
    <r>
      <rPr>
        <sz val="12"/>
        <color theme="1"/>
        <rFont val="Times New Roman"/>
        <family val="1"/>
        <charset val="204"/>
      </rPr>
      <t xml:space="preserve">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</si>
  <si>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</si>
  <si>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</si>
  <si>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</si>
  <si>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r>
      <t>Расчет осуществляется автоматически по формуле:
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</si>
  <si>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r>
      <t>Расчет осуществляется автоматически по формуле:
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</si>
  <si>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</si>
  <si>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</si>
  <si>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r>
      <t>Расчет осуществляется автоматически по формуле:
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</si>
  <si>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 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принимается значение 1;
- при наличии бесхозяйных объектов теплоснабжения, для которых определена организация по содержанию и обслуживанию принимается значение 1;
- при наличии бесхозяйных объектов теплоснабжения, для которых не определена организация по содержанию и обслуживанию принимается значение 0, при этом расчет К</t>
    </r>
    <r>
      <rPr>
        <sz val="8"/>
        <color theme="1"/>
        <rFont val="Times New Roman"/>
        <family val="1"/>
        <charset val="204"/>
      </rPr>
      <t>бесхоз</t>
    </r>
    <r>
      <rPr>
        <sz val="12"/>
        <color theme="1"/>
        <rFont val="Times New Roman"/>
        <family val="1"/>
        <charset val="204"/>
      </rPr>
      <t xml:space="preserve"> ведется в соответствии с Образцом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t>
    </r>
  </si>
  <si>
    <t>Проверка наличия бесхозяйных объектов теплоснабжения</t>
  </si>
  <si>
    <t xml:space="preserve">Значение ячейки проставляется автоматически, в зависимости от проверки наличия бесхозяйных объектов теплоснабжения.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</si>
  <si>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</si>
  <si>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</si>
  <si>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</si>
  <si>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r>
      <t xml:space="preserve">Образец расчета индекса готовности к отопительному периоду муниципального образования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</si>
  <si>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t xml:space="preserve">Примечания к расчетам показателей готовности </t>
  </si>
  <si>
    <t>Показатель выполнения требований Федерального
закона о теплоснабжении</t>
  </si>
  <si>
    <t>Показатель выполнения требований Федерального 
закона о теплоснабжении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</si>
</sst>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0"/>
      <color theme="1"/>
      <name val="Times New Roman"/>
      <family val="1"/>
      <charset val="204"/>
    </font>
    <font>
      <b/>
      <sz val="14"/>
      <color theme="1"/>
      <name val="Times New Roman"/>
      <family val="1"/>
      <charset val="204"/>
    </font>
    <font>
      <sz val="12"/>
      <color theme="1"/>
      <name val="Times New Roman"/>
      <family val="1"/>
      <charset val="204"/>
    </font>
    <font>
      <sz val="10"/>
      <color rgb="FFFF0000"/>
      <name val="Times New Roman"/>
      <family val="1"/>
      <charset val="204"/>
    </font>
    <font>
      <sz val="9"/>
      <color theme="1"/>
      <name val="Times New Roman"/>
      <family val="1"/>
      <charset val="204"/>
    </font>
    <font>
      <sz val="8"/>
      <color theme="1"/>
      <name val="Times New Roman"/>
      <family val="1"/>
      <charset val="204"/>
    </font>
    <font>
      <b/>
      <sz val="12"/>
      <color theme="1"/>
      <name val="Times New Roman"/>
      <family val="1"/>
      <charset val="204"/>
    </font>
    <font>
      <sz val="12"/>
      <name val="Times New Roman"/>
      <family val="1"/>
      <charset val="204"/>
    </font>
    <font>
      <sz val="12"/>
      <color rgb="FF000000"/>
      <name val="Times New Roman"/>
      <family val="1"/>
      <charset val="204"/>
    </font>
    <font>
      <sz val="14"/>
      <color theme="1"/>
      <name val="Times New Roman"/>
      <family val="1"/>
      <charset val="204"/>
    </font>
    <font>
      <b/>
      <sz val="8"/>
      <color theme="1"/>
      <name val="Times New Roman"/>
      <family val="1"/>
      <charset val="204"/>
    </font>
    <font>
      <sz val="12"/>
      <color rgb="FFFF0000"/>
      <name val="Times New Roman"/>
      <family val="1"/>
      <charset val="204"/>
    </font>
    <font>
      <sz val="12"/>
      <color theme="9" tint="-0.249977111117893"/>
      <name val="Times New Roman"/>
      <family val="1"/>
      <charset val="204"/>
    </font>
    <font>
      <sz val="12"/>
      <color theme="1"/>
      <name val="Calibri"/>
      <family val="2"/>
      <scheme val="minor"/>
    </font>
    <font>
      <sz val="8"/>
      <name val="Times New Roman"/>
      <family val="1"/>
      <charset val="204"/>
    </font>
    <font>
      <i/>
      <sz val="12"/>
      <color theme="1"/>
      <name val="Times New Roman"/>
      <family val="1"/>
      <charset val="204"/>
    </font>
    <font>
      <i/>
      <sz val="11"/>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100">
    <xf numFmtId="0" fontId="0" fillId="0" borderId="0" xfId="0"/>
    <xf numFmtId="0" fontId="1" fillId="0" borderId="0" xfId="0" applyFont="1" applyAlignment="1">
      <alignment wrapText="1"/>
    </xf>
    <xf numFmtId="0" fontId="4" fillId="0" borderId="0" xfId="0" applyFont="1" applyAlignment="1">
      <alignment wrapText="1"/>
    </xf>
    <xf numFmtId="0" fontId="3" fillId="0" borderId="4" xfId="0" applyFont="1" applyBorder="1" applyAlignment="1">
      <alignment horizontal="left" vertical="top"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3" fillId="0" borderId="1" xfId="0" applyNumberFormat="1" applyFont="1" applyBorder="1" applyAlignment="1">
      <alignment horizontal="left" vertical="top"/>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8" fillId="0" borderId="1" xfId="0" applyFont="1" applyBorder="1" applyAlignment="1">
      <alignment horizontal="left" vertical="top" wrapText="1"/>
    </xf>
    <xf numFmtId="0" fontId="3" fillId="0" borderId="1" xfId="0" applyFont="1" applyBorder="1" applyAlignment="1">
      <alignment horizontal="left" vertical="top"/>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horizontal="left" vertical="top"/>
    </xf>
    <xf numFmtId="0" fontId="3" fillId="0" borderId="1" xfId="0" applyFont="1" applyFill="1" applyBorder="1" applyAlignment="1">
      <alignment horizontal="left" vertical="top" wrapText="1"/>
    </xf>
    <xf numFmtId="0" fontId="3" fillId="0" borderId="4" xfId="0" applyFont="1" applyFill="1" applyBorder="1" applyAlignment="1">
      <alignment horizontal="left" vertical="top" wrapText="1"/>
    </xf>
    <xf numFmtId="49" fontId="3" fillId="0" borderId="1" xfId="0" applyNumberFormat="1" applyFont="1" applyBorder="1" applyAlignment="1">
      <alignment vertical="top" wrapText="1"/>
    </xf>
    <xf numFmtId="0" fontId="3" fillId="0" borderId="12" xfId="0" applyFont="1" applyBorder="1" applyAlignment="1">
      <alignment horizontal="left" vertical="top" wrapText="1"/>
    </xf>
    <xf numFmtId="49" fontId="3" fillId="0" borderId="3" xfId="0" applyNumberFormat="1" applyFont="1" applyBorder="1" applyAlignment="1">
      <alignment vertical="top" wrapText="1"/>
    </xf>
    <xf numFmtId="0" fontId="9" fillId="0" borderId="3" xfId="0" applyFont="1" applyBorder="1" applyAlignment="1">
      <alignment horizontal="left" vertical="top" wrapText="1"/>
    </xf>
    <xf numFmtId="0" fontId="3" fillId="0" borderId="1" xfId="0" applyFont="1" applyBorder="1" applyAlignment="1">
      <alignment vertical="top" wrapText="1"/>
    </xf>
    <xf numFmtId="49" fontId="3" fillId="0" borderId="0" xfId="0" applyNumberFormat="1" applyFont="1"/>
    <xf numFmtId="0" fontId="3" fillId="0" borderId="0" xfId="0" applyFont="1"/>
    <xf numFmtId="0" fontId="3" fillId="0" borderId="0" xfId="0" applyFont="1" applyAlignment="1">
      <alignment horizontal="left" vertical="top" wrapText="1"/>
    </xf>
    <xf numFmtId="49" fontId="7" fillId="0" borderId="1" xfId="0" applyNumberFormat="1" applyFont="1" applyFill="1" applyBorder="1" applyAlignment="1">
      <alignment horizontal="center" wrapText="1"/>
    </xf>
    <xf numFmtId="0" fontId="7" fillId="0" borderId="1" xfId="0" applyFont="1" applyFill="1" applyBorder="1" applyAlignment="1">
      <alignment horizontal="center" wrapText="1"/>
    </xf>
    <xf numFmtId="0" fontId="0" fillId="0" borderId="0" xfId="0" applyFill="1"/>
    <xf numFmtId="49" fontId="3"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xf>
    <xf numFmtId="0" fontId="7" fillId="0" borderId="1" xfId="0" applyFont="1" applyFill="1" applyBorder="1" applyAlignment="1">
      <alignment horizontal="center" vertical="center" wrapText="1"/>
    </xf>
    <xf numFmtId="0" fontId="13" fillId="0" borderId="1" xfId="0" applyFont="1" applyBorder="1" applyAlignment="1">
      <alignment horizontal="left" vertical="top" wrapText="1"/>
    </xf>
    <xf numFmtId="0" fontId="9" fillId="0" borderId="1" xfId="0" applyFont="1" applyBorder="1" applyAlignment="1">
      <alignment horizontal="left" vertical="top" wrapText="1"/>
    </xf>
    <xf numFmtId="49" fontId="8" fillId="0" borderId="1" xfId="0" applyNumberFormat="1" applyFont="1" applyBorder="1" applyAlignment="1">
      <alignment horizontal="left" vertical="top" wrapText="1"/>
    </xf>
    <xf numFmtId="49" fontId="3" fillId="0" borderId="0" xfId="0" applyNumberFormat="1" applyFont="1" applyAlignment="1">
      <alignment horizontal="left" vertical="top"/>
    </xf>
    <xf numFmtId="0" fontId="14" fillId="0" borderId="0" xfId="0" applyFont="1"/>
    <xf numFmtId="0" fontId="3" fillId="0" borderId="0" xfId="0" applyFont="1" applyAlignment="1">
      <alignment wrapText="1"/>
    </xf>
    <xf numFmtId="0" fontId="3" fillId="0" borderId="0" xfId="0" applyFont="1" applyAlignment="1">
      <alignment vertical="top" wrapText="1"/>
    </xf>
    <xf numFmtId="49" fontId="7" fillId="0" borderId="1" xfId="0" applyNumberFormat="1" applyFont="1" applyFill="1" applyBorder="1" applyAlignment="1">
      <alignment horizontal="center" vertical="center" wrapText="1"/>
    </xf>
    <xf numFmtId="0" fontId="3" fillId="0" borderId="2" xfId="0" applyFont="1" applyBorder="1" applyAlignment="1">
      <alignment vertical="top" wrapText="1"/>
    </xf>
    <xf numFmtId="0" fontId="1" fillId="0" borderId="0" xfId="0" applyFont="1" applyFill="1" applyAlignment="1">
      <alignment wrapText="1"/>
    </xf>
    <xf numFmtId="49" fontId="3" fillId="0" borderId="2" xfId="0" applyNumberFormat="1" applyFont="1" applyBorder="1" applyAlignment="1">
      <alignment horizontal="left" vertical="top"/>
    </xf>
    <xf numFmtId="0" fontId="9" fillId="0" borderId="2" xfId="0" applyFont="1" applyBorder="1" applyAlignment="1">
      <alignment horizontal="left" vertical="top" wrapText="1"/>
    </xf>
    <xf numFmtId="0" fontId="9" fillId="0" borderId="2" xfId="0" applyFont="1" applyBorder="1" applyAlignment="1">
      <alignment horizontal="left" vertical="top"/>
    </xf>
    <xf numFmtId="0" fontId="3" fillId="0" borderId="10" xfId="0" applyFont="1" applyBorder="1" applyAlignment="1">
      <alignment horizontal="left" vertical="top"/>
    </xf>
    <xf numFmtId="0" fontId="3" fillId="0" borderId="10" xfId="0" applyFont="1" applyBorder="1" applyAlignment="1">
      <alignment horizontal="left" vertical="top" wrapText="1"/>
    </xf>
    <xf numFmtId="49" fontId="3" fillId="0" borderId="0" xfId="0" applyNumberFormat="1" applyFont="1" applyAlignment="1">
      <alignment wrapText="1"/>
    </xf>
    <xf numFmtId="49" fontId="14" fillId="0" borderId="0" xfId="0" applyNumberFormat="1" applyFont="1"/>
    <xf numFmtId="0" fontId="14" fillId="0" borderId="0" xfId="0" applyFont="1" applyAlignment="1">
      <alignment wrapText="1"/>
    </xf>
    <xf numFmtId="49" fontId="7"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0" borderId="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 xfId="0" applyFont="1" applyFill="1" applyBorder="1" applyAlignment="1">
      <alignment horizontal="left" vertical="top"/>
    </xf>
    <xf numFmtId="49" fontId="3" fillId="0" borderId="2" xfId="0" applyNumberFormat="1" applyFont="1" applyFill="1" applyBorder="1" applyAlignment="1">
      <alignment horizontal="left" vertical="top"/>
    </xf>
    <xf numFmtId="0" fontId="3" fillId="0" borderId="2" xfId="0" applyFont="1" applyFill="1" applyBorder="1" applyAlignment="1">
      <alignment horizontal="left" vertical="top" wrapText="1"/>
    </xf>
    <xf numFmtId="0" fontId="9" fillId="0" borderId="2" xfId="0" applyFont="1" applyFill="1" applyBorder="1" applyAlignment="1">
      <alignment horizontal="left" vertical="top"/>
    </xf>
    <xf numFmtId="0" fontId="3" fillId="0" borderId="2" xfId="0" applyFont="1" applyFill="1" applyBorder="1" applyAlignment="1">
      <alignment horizontal="left" vertical="top"/>
    </xf>
    <xf numFmtId="0" fontId="3" fillId="0" borderId="10" xfId="0" applyFont="1" applyFill="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left" vertical="top" wrapText="1"/>
    </xf>
    <xf numFmtId="0" fontId="3" fillId="4" borderId="1" xfId="0" applyNumberFormat="1" applyFont="1" applyFill="1" applyBorder="1" applyAlignment="1" applyProtection="1">
      <alignment horizontal="left" vertical="top" wrapText="1"/>
    </xf>
    <xf numFmtId="0" fontId="3" fillId="4" borderId="1" xfId="0" applyFont="1" applyFill="1" applyBorder="1" applyAlignment="1">
      <alignment horizontal="left" vertical="top"/>
    </xf>
    <xf numFmtId="0" fontId="3" fillId="4" borderId="1" xfId="0" applyFont="1" applyFill="1" applyBorder="1" applyAlignment="1">
      <alignment horizontal="left" vertical="top" wrapText="1"/>
    </xf>
    <xf numFmtId="0" fontId="3" fillId="5" borderId="1" xfId="0" applyFont="1" applyFill="1" applyBorder="1" applyAlignment="1" applyProtection="1">
      <alignment horizontal="left" vertical="top"/>
      <protection locked="0"/>
    </xf>
    <xf numFmtId="0" fontId="3" fillId="5"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xf>
    <xf numFmtId="0" fontId="3" fillId="3"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xf>
    <xf numFmtId="1" fontId="3" fillId="5" borderId="1" xfId="0" applyNumberFormat="1" applyFont="1" applyFill="1" applyBorder="1" applyAlignment="1" applyProtection="1">
      <alignment horizontal="left" vertical="top"/>
      <protection locked="0"/>
    </xf>
    <xf numFmtId="1" fontId="3" fillId="3" borderId="1" xfId="0" applyNumberFormat="1" applyFont="1" applyFill="1" applyBorder="1" applyAlignment="1" applyProtection="1">
      <alignment horizontal="left" vertical="top"/>
      <protection locked="0"/>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3" fillId="4" borderId="2" xfId="0" applyFont="1" applyFill="1" applyBorder="1" applyAlignment="1">
      <alignment horizontal="left" vertical="top"/>
    </xf>
    <xf numFmtId="0" fontId="8" fillId="5" borderId="1" xfId="0" applyFont="1" applyFill="1" applyBorder="1" applyAlignment="1" applyProtection="1">
      <alignment horizontal="left" vertical="top"/>
      <protection locked="0"/>
    </xf>
    <xf numFmtId="0" fontId="3" fillId="5" borderId="2" xfId="0" applyFont="1" applyFill="1" applyBorder="1" applyAlignment="1" applyProtection="1">
      <alignment horizontal="left" vertical="top"/>
      <protection locked="0"/>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2" fillId="0" borderId="8" xfId="0" applyFont="1" applyBorder="1" applyAlignment="1">
      <alignment horizontal="left" vertical="center" wrapText="1"/>
    </xf>
    <xf numFmtId="0" fontId="2" fillId="0" borderId="8" xfId="0" applyFont="1" applyBorder="1" applyAlignment="1">
      <alignment horizontal="left" vertical="center"/>
    </xf>
    <xf numFmtId="0" fontId="7" fillId="0" borderId="1" xfId="0" applyFont="1" applyBorder="1" applyAlignment="1">
      <alignment horizontal="right" vertical="top" wrapText="1"/>
    </xf>
    <xf numFmtId="49" fontId="2" fillId="0" borderId="1" xfId="0" applyNumberFormat="1" applyFont="1" applyBorder="1" applyAlignment="1">
      <alignment horizontal="left" vertical="top" wrapText="1"/>
    </xf>
    <xf numFmtId="0" fontId="7" fillId="0" borderId="1" xfId="0" applyFont="1" applyFill="1" applyBorder="1" applyAlignment="1">
      <alignment horizontal="right" vertical="top" wrapText="1"/>
    </xf>
    <xf numFmtId="0" fontId="7" fillId="0" borderId="4" xfId="0" applyFont="1" applyFill="1" applyBorder="1" applyAlignment="1">
      <alignment horizontal="right" vertical="top" wrapText="1"/>
    </xf>
    <xf numFmtId="0" fontId="7" fillId="0" borderId="7" xfId="0" applyFont="1" applyFill="1" applyBorder="1" applyAlignment="1">
      <alignment horizontal="righ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wrapText="1"/>
    </xf>
    <xf numFmtId="0" fontId="3" fillId="0" borderId="3" xfId="0" applyFont="1" applyBorder="1" applyAlignment="1">
      <alignment horizontal="left" vertical="top" wrapText="1"/>
    </xf>
    <xf numFmtId="0" fontId="7" fillId="0" borderId="8" xfId="0" applyFont="1" applyBorder="1" applyAlignment="1">
      <alignment horizontal="left" vertical="top" wrapText="1"/>
    </xf>
    <xf numFmtId="0" fontId="7" fillId="2" borderId="5" xfId="0" applyFont="1" applyFill="1" applyBorder="1" applyAlignment="1">
      <alignment horizontal="right" vertical="top" wrapText="1"/>
    </xf>
    <xf numFmtId="0" fontId="7" fillId="2" borderId="9" xfId="0" applyFont="1" applyFill="1" applyBorder="1" applyAlignment="1">
      <alignment horizontal="right" vertical="top" wrapText="1"/>
    </xf>
    <xf numFmtId="0" fontId="7" fillId="2" borderId="7" xfId="0" applyFont="1" applyFill="1" applyBorder="1" applyAlignment="1">
      <alignment horizontal="right" vertical="top" wrapText="1"/>
    </xf>
    <xf numFmtId="0" fontId="3" fillId="0" borderId="4" xfId="0" applyFont="1" applyBorder="1" applyAlignment="1">
      <alignment horizontal="left" vertical="top" wrapText="1"/>
    </xf>
    <xf numFmtId="0" fontId="3" fillId="0" borderId="2" xfId="0" applyFont="1" applyFill="1" applyBorder="1" applyAlignment="1">
      <alignment horizontal="left" vertical="top" wrapText="1"/>
    </xf>
    <xf numFmtId="0" fontId="3" fillId="0" borderId="11"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57921525"/>
          <a:ext cx="25812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3"/>
  <sheetViews>
    <sheetView zoomScale="90" zoomScaleNormal="90" workbookViewId="0">
      <pane ySplit="3" topLeftCell="A36" activePane="bottomLeft" state="frozen"/>
      <selection pane="bottomLeft" activeCell="C42" sqref="C42"/>
    </sheetView>
  </sheetViews>
  <sheetFormatPr defaultRowHeight="15.75" x14ac:dyDescent="0.25"/>
  <cols>
    <col min="1" max="1" width="8.5703125" style="26" customWidth="1"/>
    <col min="2" max="2" width="53.42578125" style="27" customWidth="1"/>
    <col min="3" max="3" width="55.28515625" style="27" customWidth="1"/>
    <col min="4" max="4" width="32.140625" style="27" customWidth="1"/>
    <col min="5" max="5" width="13.5703125" style="27" customWidth="1"/>
    <col min="6" max="6" width="17.42578125" style="27" customWidth="1"/>
    <col min="7" max="7" width="22.42578125" style="27" customWidth="1"/>
    <col min="8" max="8" width="56" style="28" customWidth="1"/>
    <col min="9" max="9" width="9.140625" customWidth="1"/>
  </cols>
  <sheetData>
    <row r="1" spans="1:8" ht="67.5" customHeight="1" x14ac:dyDescent="0.25">
      <c r="A1" s="83" t="s">
        <v>518</v>
      </c>
      <c r="B1" s="84"/>
      <c r="C1" s="84"/>
      <c r="D1" s="84"/>
      <c r="E1" s="84"/>
      <c r="F1" s="84"/>
      <c r="G1" s="84"/>
      <c r="H1" s="84"/>
    </row>
    <row r="2" spans="1:8" ht="76.5" customHeight="1" x14ac:dyDescent="0.25">
      <c r="A2" s="4" t="s">
        <v>0</v>
      </c>
      <c r="B2" s="5" t="s">
        <v>1</v>
      </c>
      <c r="C2" s="5" t="s">
        <v>2</v>
      </c>
      <c r="D2" s="5" t="s">
        <v>3</v>
      </c>
      <c r="E2" s="5" t="s">
        <v>4</v>
      </c>
      <c r="F2" s="5" t="s">
        <v>6</v>
      </c>
      <c r="G2" s="5" t="s">
        <v>105</v>
      </c>
      <c r="H2" s="5" t="s">
        <v>519</v>
      </c>
    </row>
    <row r="3" spans="1:8" ht="33.75" customHeight="1" x14ac:dyDescent="0.25">
      <c r="A3" s="29"/>
      <c r="B3" s="30"/>
      <c r="C3" s="30"/>
      <c r="D3" s="87" t="s">
        <v>24</v>
      </c>
      <c r="E3" s="87"/>
      <c r="F3" s="87"/>
      <c r="G3" s="66">
        <f>E4*G4+E9*G9</f>
        <v>1</v>
      </c>
      <c r="H3" s="19" t="s">
        <v>409</v>
      </c>
    </row>
    <row r="4" spans="1:8" ht="131.25" customHeight="1" x14ac:dyDescent="0.25">
      <c r="A4" s="6">
        <v>1</v>
      </c>
      <c r="B4" s="64" t="s">
        <v>516</v>
      </c>
      <c r="C4" s="64" t="s">
        <v>93</v>
      </c>
      <c r="D4" s="64" t="s">
        <v>520</v>
      </c>
      <c r="E4" s="64">
        <v>0.65</v>
      </c>
      <c r="F4" s="64" t="s">
        <v>120</v>
      </c>
      <c r="G4" s="67">
        <f>E5*G5+E6*G6+E7*G7</f>
        <v>1</v>
      </c>
      <c r="H4" s="64" t="s">
        <v>429</v>
      </c>
    </row>
    <row r="5" spans="1:8" ht="115.5" customHeight="1" x14ac:dyDescent="0.25">
      <c r="A5" s="8" t="s">
        <v>5</v>
      </c>
      <c r="B5" s="64" t="s">
        <v>92</v>
      </c>
      <c r="C5" s="64" t="s">
        <v>94</v>
      </c>
      <c r="D5" s="64" t="s">
        <v>95</v>
      </c>
      <c r="E5" s="64">
        <v>0.4</v>
      </c>
      <c r="F5" s="64" t="s">
        <v>121</v>
      </c>
      <c r="G5" s="69">
        <v>1</v>
      </c>
      <c r="H5" s="64" t="s">
        <v>433</v>
      </c>
    </row>
    <row r="6" spans="1:8" ht="82.5" customHeight="1" x14ac:dyDescent="0.25">
      <c r="A6" s="8" t="s">
        <v>16</v>
      </c>
      <c r="B6" s="64" t="s">
        <v>96</v>
      </c>
      <c r="C6" s="64" t="s">
        <v>97</v>
      </c>
      <c r="D6" s="64" t="s">
        <v>98</v>
      </c>
      <c r="E6" s="64">
        <v>0.3</v>
      </c>
      <c r="F6" s="64" t="s">
        <v>122</v>
      </c>
      <c r="G6" s="69">
        <v>1</v>
      </c>
      <c r="H6" s="64" t="s">
        <v>434</v>
      </c>
    </row>
    <row r="7" spans="1:8" ht="48.75" customHeight="1" x14ac:dyDescent="0.25">
      <c r="A7" s="81" t="s">
        <v>17</v>
      </c>
      <c r="B7" s="82" t="s">
        <v>99</v>
      </c>
      <c r="C7" s="82" t="s">
        <v>100</v>
      </c>
      <c r="D7" s="25" t="s">
        <v>101</v>
      </c>
      <c r="E7" s="64">
        <v>0.3</v>
      </c>
      <c r="F7" s="64" t="s">
        <v>123</v>
      </c>
      <c r="G7" s="73">
        <f>IF(G8=0,G15,1)</f>
        <v>1</v>
      </c>
      <c r="H7" s="64" t="s">
        <v>514</v>
      </c>
    </row>
    <row r="8" spans="1:8" ht="300" customHeight="1" x14ac:dyDescent="0.25">
      <c r="A8" s="81"/>
      <c r="B8" s="82"/>
      <c r="C8" s="82"/>
      <c r="D8" s="25" t="s">
        <v>513</v>
      </c>
      <c r="E8" s="64" t="s">
        <v>106</v>
      </c>
      <c r="F8" s="64" t="s">
        <v>106</v>
      </c>
      <c r="G8" s="69">
        <v>1</v>
      </c>
      <c r="H8" s="64" t="s">
        <v>512</v>
      </c>
    </row>
    <row r="9" spans="1:8" ht="36.75" customHeight="1" collapsed="1" x14ac:dyDescent="0.25">
      <c r="A9" s="64">
        <v>2</v>
      </c>
      <c r="B9" s="82" t="s">
        <v>102</v>
      </c>
      <c r="C9" s="82" t="s">
        <v>103</v>
      </c>
      <c r="D9" s="82" t="s">
        <v>104</v>
      </c>
      <c r="E9" s="12">
        <v>0.35</v>
      </c>
      <c r="F9" s="64" t="s">
        <v>124</v>
      </c>
      <c r="G9" s="67">
        <f>(G11/G12)*G10</f>
        <v>1</v>
      </c>
      <c r="H9" s="64" t="s">
        <v>410</v>
      </c>
    </row>
    <row r="10" spans="1:8" ht="78.75" customHeight="1" x14ac:dyDescent="0.25">
      <c r="A10" s="8" t="s">
        <v>65</v>
      </c>
      <c r="B10" s="82"/>
      <c r="C10" s="82"/>
      <c r="D10" s="82"/>
      <c r="E10" s="64" t="s">
        <v>106</v>
      </c>
      <c r="F10" s="64" t="s">
        <v>125</v>
      </c>
      <c r="G10" s="74">
        <v>1</v>
      </c>
      <c r="H10" s="64" t="s">
        <v>435</v>
      </c>
    </row>
    <row r="11" spans="1:8" ht="94.5" customHeight="1" x14ac:dyDescent="0.25">
      <c r="A11" s="8" t="s">
        <v>66</v>
      </c>
      <c r="B11" s="82"/>
      <c r="C11" s="82"/>
      <c r="D11" s="82"/>
      <c r="E11" s="64" t="s">
        <v>106</v>
      </c>
      <c r="F11" s="64" t="s">
        <v>126</v>
      </c>
      <c r="G11" s="75">
        <v>1</v>
      </c>
      <c r="H11" s="64" t="s">
        <v>411</v>
      </c>
    </row>
    <row r="12" spans="1:8" ht="95.25" customHeight="1" x14ac:dyDescent="0.25">
      <c r="A12" s="8" t="s">
        <v>83</v>
      </c>
      <c r="B12" s="82"/>
      <c r="C12" s="82"/>
      <c r="D12" s="82"/>
      <c r="E12" s="13" t="s">
        <v>106</v>
      </c>
      <c r="F12" s="64" t="s">
        <v>127</v>
      </c>
      <c r="G12" s="75">
        <v>1</v>
      </c>
      <c r="H12" s="64" t="s">
        <v>412</v>
      </c>
    </row>
    <row r="13" spans="1:8" ht="39" customHeight="1" collapsed="1" x14ac:dyDescent="0.25">
      <c r="A13" s="86" t="s">
        <v>444</v>
      </c>
      <c r="B13" s="86"/>
      <c r="C13" s="86"/>
      <c r="D13" s="86"/>
      <c r="E13" s="86"/>
      <c r="F13" s="86"/>
      <c r="G13" s="86"/>
      <c r="H13" s="86"/>
    </row>
    <row r="14" spans="1:8" ht="66.75" customHeight="1" x14ac:dyDescent="0.25">
      <c r="A14" s="4" t="s">
        <v>0</v>
      </c>
      <c r="B14" s="5" t="s">
        <v>1</v>
      </c>
      <c r="C14" s="5" t="s">
        <v>2</v>
      </c>
      <c r="D14" s="5" t="s">
        <v>3</v>
      </c>
      <c r="E14" s="5" t="s">
        <v>4</v>
      </c>
      <c r="F14" s="5" t="s">
        <v>6</v>
      </c>
      <c r="G14" s="5" t="s">
        <v>105</v>
      </c>
      <c r="H14" s="5" t="s">
        <v>90</v>
      </c>
    </row>
    <row r="15" spans="1:8" ht="84.75" customHeight="1" x14ac:dyDescent="0.25">
      <c r="A15" s="4"/>
      <c r="B15" s="5"/>
      <c r="C15" s="5"/>
      <c r="D15" s="85" t="s">
        <v>130</v>
      </c>
      <c r="E15" s="85"/>
      <c r="F15" s="85"/>
      <c r="G15" s="68">
        <f>E16*G16+E52*G52</f>
        <v>1</v>
      </c>
      <c r="H15" s="64" t="s">
        <v>416</v>
      </c>
    </row>
    <row r="16" spans="1:8" ht="127.5" customHeight="1" x14ac:dyDescent="0.25">
      <c r="A16" s="8" t="s">
        <v>7</v>
      </c>
      <c r="B16" s="64" t="s">
        <v>107</v>
      </c>
      <c r="C16" s="64" t="s">
        <v>93</v>
      </c>
      <c r="D16" s="64" t="s">
        <v>91</v>
      </c>
      <c r="E16" s="64">
        <v>0.9</v>
      </c>
      <c r="F16" s="64" t="s">
        <v>120</v>
      </c>
      <c r="G16" s="68">
        <f>E17*G17+E33*G33+E36*G36+E37*G37+E38*G38</f>
        <v>1</v>
      </c>
      <c r="H16" s="64" t="s">
        <v>413</v>
      </c>
    </row>
    <row r="17" spans="1:8" ht="79.5" customHeight="1" x14ac:dyDescent="0.25">
      <c r="A17" s="8" t="s">
        <v>5</v>
      </c>
      <c r="B17" s="82" t="s">
        <v>108</v>
      </c>
      <c r="C17" s="64" t="s">
        <v>110</v>
      </c>
      <c r="D17" s="64" t="s">
        <v>111</v>
      </c>
      <c r="E17" s="64">
        <v>0.05</v>
      </c>
      <c r="F17" s="64" t="s">
        <v>131</v>
      </c>
      <c r="G17" s="68">
        <f>E18*G18+E19*G19+E20*G20+E23*G23+E24*G24+E27*G27+E28*G28+E31*G31+E32*G32</f>
        <v>1</v>
      </c>
      <c r="H17" s="64" t="s">
        <v>414</v>
      </c>
    </row>
    <row r="18" spans="1:8" ht="126" customHeight="1" x14ac:dyDescent="0.25">
      <c r="A18" s="6" t="s">
        <v>8</v>
      </c>
      <c r="B18" s="82"/>
      <c r="C18" s="64" t="s">
        <v>112</v>
      </c>
      <c r="D18" s="64" t="s">
        <v>113</v>
      </c>
      <c r="E18" s="64">
        <v>0.1</v>
      </c>
      <c r="F18" s="64" t="s">
        <v>132</v>
      </c>
      <c r="G18" s="70">
        <v>1</v>
      </c>
      <c r="H18" s="64" t="s">
        <v>433</v>
      </c>
    </row>
    <row r="19" spans="1:8" ht="147.75" customHeight="1" x14ac:dyDescent="0.25">
      <c r="A19" s="6" t="s">
        <v>9</v>
      </c>
      <c r="B19" s="82"/>
      <c r="C19" s="64" t="s">
        <v>114</v>
      </c>
      <c r="D19" s="64" t="s">
        <v>115</v>
      </c>
      <c r="E19" s="64">
        <v>0.1</v>
      </c>
      <c r="F19" s="64" t="s">
        <v>133</v>
      </c>
      <c r="G19" s="70">
        <v>1</v>
      </c>
      <c r="H19" s="64" t="s">
        <v>433</v>
      </c>
    </row>
    <row r="20" spans="1:8" ht="195.75" customHeight="1" x14ac:dyDescent="0.25">
      <c r="A20" s="6" t="s">
        <v>10</v>
      </c>
      <c r="B20" s="82"/>
      <c r="C20" s="82" t="s">
        <v>116</v>
      </c>
      <c r="D20" s="64" t="s">
        <v>117</v>
      </c>
      <c r="E20" s="64">
        <v>0.1</v>
      </c>
      <c r="F20" s="64" t="s">
        <v>134</v>
      </c>
      <c r="G20" s="68">
        <f>IF(OR(G21=0,G22=0),0,E21*G21+E22*G22)</f>
        <v>1</v>
      </c>
      <c r="H20" s="19" t="s">
        <v>415</v>
      </c>
    </row>
    <row r="21" spans="1:8" ht="96" customHeight="1" x14ac:dyDescent="0.25">
      <c r="A21" s="6" t="s">
        <v>84</v>
      </c>
      <c r="B21" s="82"/>
      <c r="C21" s="82"/>
      <c r="D21" s="64" t="s">
        <v>135</v>
      </c>
      <c r="E21" s="64">
        <v>0.5</v>
      </c>
      <c r="F21" s="64" t="s">
        <v>119</v>
      </c>
      <c r="G21" s="70">
        <v>1</v>
      </c>
      <c r="H21" s="19" t="s">
        <v>418</v>
      </c>
    </row>
    <row r="22" spans="1:8" ht="402.75" customHeight="1" x14ac:dyDescent="0.25">
      <c r="A22" s="6" t="s">
        <v>85</v>
      </c>
      <c r="B22" s="82"/>
      <c r="C22" s="82"/>
      <c r="D22" s="64" t="s">
        <v>136</v>
      </c>
      <c r="E22" s="64">
        <v>0.5</v>
      </c>
      <c r="F22" s="64" t="s">
        <v>118</v>
      </c>
      <c r="G22" s="70">
        <v>1</v>
      </c>
      <c r="H22" s="19" t="s">
        <v>417</v>
      </c>
    </row>
    <row r="23" spans="1:8" ht="132.75" customHeight="1" x14ac:dyDescent="0.25">
      <c r="A23" s="6" t="s">
        <v>11</v>
      </c>
      <c r="B23" s="82"/>
      <c r="C23" s="64" t="s">
        <v>138</v>
      </c>
      <c r="D23" s="64" t="s">
        <v>139</v>
      </c>
      <c r="E23" s="64">
        <v>0.1</v>
      </c>
      <c r="F23" s="13" t="s">
        <v>137</v>
      </c>
      <c r="G23" s="70">
        <v>1</v>
      </c>
      <c r="H23" s="64" t="s">
        <v>436</v>
      </c>
    </row>
    <row r="24" spans="1:8" ht="208.5" customHeight="1" x14ac:dyDescent="0.25">
      <c r="A24" s="6" t="s">
        <v>12</v>
      </c>
      <c r="B24" s="82"/>
      <c r="C24" s="82" t="s">
        <v>140</v>
      </c>
      <c r="D24" s="64" t="s">
        <v>141</v>
      </c>
      <c r="E24" s="64">
        <v>0.1</v>
      </c>
      <c r="F24" s="64" t="s">
        <v>129</v>
      </c>
      <c r="G24" s="71">
        <f>IF(OR(G25=0,G26=0),0,E25*G25+E26*G26)</f>
        <v>1</v>
      </c>
      <c r="H24" s="64" t="s">
        <v>423</v>
      </c>
    </row>
    <row r="25" spans="1:8" ht="402" customHeight="1" x14ac:dyDescent="0.25">
      <c r="A25" s="6" t="s">
        <v>86</v>
      </c>
      <c r="B25" s="82"/>
      <c r="C25" s="82"/>
      <c r="D25" s="64" t="s">
        <v>142</v>
      </c>
      <c r="E25" s="64">
        <v>0.5</v>
      </c>
      <c r="F25" s="64" t="s">
        <v>128</v>
      </c>
      <c r="G25" s="70">
        <v>1</v>
      </c>
      <c r="H25" s="64" t="s">
        <v>419</v>
      </c>
    </row>
    <row r="26" spans="1:8" ht="183.75" customHeight="1" x14ac:dyDescent="0.25">
      <c r="A26" s="6" t="s">
        <v>87</v>
      </c>
      <c r="B26" s="82"/>
      <c r="C26" s="82"/>
      <c r="D26" s="64" t="s">
        <v>144</v>
      </c>
      <c r="E26" s="64">
        <v>0.5</v>
      </c>
      <c r="F26" s="64" t="s">
        <v>143</v>
      </c>
      <c r="G26" s="70">
        <v>1</v>
      </c>
      <c r="H26" s="64" t="s">
        <v>418</v>
      </c>
    </row>
    <row r="27" spans="1:8" ht="126.75" customHeight="1" x14ac:dyDescent="0.25">
      <c r="A27" s="6" t="s">
        <v>13</v>
      </c>
      <c r="B27" s="82"/>
      <c r="C27" s="64" t="s">
        <v>147</v>
      </c>
      <c r="D27" s="64" t="s">
        <v>148</v>
      </c>
      <c r="E27" s="64">
        <v>0.1</v>
      </c>
      <c r="F27" s="64" t="s">
        <v>145</v>
      </c>
      <c r="G27" s="70">
        <v>1</v>
      </c>
      <c r="H27" s="64" t="s">
        <v>430</v>
      </c>
    </row>
    <row r="28" spans="1:8" ht="208.5" customHeight="1" x14ac:dyDescent="0.25">
      <c r="A28" s="6" t="s">
        <v>14</v>
      </c>
      <c r="B28" s="82"/>
      <c r="C28" s="82" t="s">
        <v>149</v>
      </c>
      <c r="D28" s="64" t="s">
        <v>150</v>
      </c>
      <c r="E28" s="64">
        <v>0.1</v>
      </c>
      <c r="F28" s="64" t="s">
        <v>146</v>
      </c>
      <c r="G28" s="68">
        <f>IF(OR(G29=0,G30=0),0,E29*G29+E30*G30)</f>
        <v>1</v>
      </c>
      <c r="H28" s="64" t="s">
        <v>422</v>
      </c>
    </row>
    <row r="29" spans="1:8" ht="333.75" customHeight="1" x14ac:dyDescent="0.25">
      <c r="A29" s="6" t="s">
        <v>88</v>
      </c>
      <c r="B29" s="82"/>
      <c r="C29" s="82"/>
      <c r="D29" s="64" t="s">
        <v>151</v>
      </c>
      <c r="E29" s="64">
        <v>0.5</v>
      </c>
      <c r="F29" s="64" t="s">
        <v>153</v>
      </c>
      <c r="G29" s="70">
        <v>1</v>
      </c>
      <c r="H29" s="64" t="s">
        <v>420</v>
      </c>
    </row>
    <row r="30" spans="1:8" ht="175.5" customHeight="1" x14ac:dyDescent="0.25">
      <c r="A30" s="6" t="s">
        <v>89</v>
      </c>
      <c r="B30" s="82"/>
      <c r="C30" s="82"/>
      <c r="D30" s="64" t="s">
        <v>152</v>
      </c>
      <c r="E30" s="64">
        <v>0.5</v>
      </c>
      <c r="F30" s="64" t="s">
        <v>157</v>
      </c>
      <c r="G30" s="70">
        <v>1</v>
      </c>
      <c r="H30" s="64" t="s">
        <v>421</v>
      </c>
    </row>
    <row r="31" spans="1:8" ht="146.25" customHeight="1" x14ac:dyDescent="0.25">
      <c r="A31" s="6" t="s">
        <v>15</v>
      </c>
      <c r="B31" s="82"/>
      <c r="C31" s="64" t="s">
        <v>154</v>
      </c>
      <c r="D31" s="64" t="s">
        <v>155</v>
      </c>
      <c r="E31" s="19">
        <v>0.15</v>
      </c>
      <c r="F31" s="19" t="s">
        <v>156</v>
      </c>
      <c r="G31" s="70">
        <v>1</v>
      </c>
      <c r="H31" s="64" t="s">
        <v>433</v>
      </c>
    </row>
    <row r="32" spans="1:8" ht="127.5" customHeight="1" x14ac:dyDescent="0.25">
      <c r="A32" s="6" t="s">
        <v>25</v>
      </c>
      <c r="B32" s="82"/>
      <c r="C32" s="64" t="s">
        <v>158</v>
      </c>
      <c r="D32" s="64" t="s">
        <v>159</v>
      </c>
      <c r="E32" s="19">
        <v>0.15</v>
      </c>
      <c r="F32" s="19" t="s">
        <v>160</v>
      </c>
      <c r="G32" s="70">
        <v>1</v>
      </c>
      <c r="H32" s="64" t="s">
        <v>434</v>
      </c>
    </row>
    <row r="33" spans="1:8" ht="64.5" customHeight="1" x14ac:dyDescent="0.25">
      <c r="A33" s="6" t="s">
        <v>16</v>
      </c>
      <c r="B33" s="82" t="s">
        <v>161</v>
      </c>
      <c r="C33" s="64" t="s">
        <v>162</v>
      </c>
      <c r="D33" s="64" t="s">
        <v>164</v>
      </c>
      <c r="E33" s="64">
        <v>0.01</v>
      </c>
      <c r="F33" s="64" t="s">
        <v>165</v>
      </c>
      <c r="G33" s="68">
        <f>E34*G34+E35*G35</f>
        <v>1</v>
      </c>
      <c r="H33" s="64" t="s">
        <v>424</v>
      </c>
    </row>
    <row r="34" spans="1:8" ht="142.5" customHeight="1" x14ac:dyDescent="0.25">
      <c r="A34" s="21" t="s">
        <v>27</v>
      </c>
      <c r="B34" s="82"/>
      <c r="C34" s="64" t="s">
        <v>163</v>
      </c>
      <c r="D34" s="64" t="s">
        <v>166</v>
      </c>
      <c r="E34" s="64">
        <v>0.5</v>
      </c>
      <c r="F34" s="64" t="s">
        <v>167</v>
      </c>
      <c r="G34" s="70">
        <v>1</v>
      </c>
      <c r="H34" s="64" t="s">
        <v>433</v>
      </c>
    </row>
    <row r="35" spans="1:8" ht="94.5" customHeight="1" x14ac:dyDescent="0.25">
      <c r="A35" s="21" t="s">
        <v>47</v>
      </c>
      <c r="B35" s="82"/>
      <c r="C35" s="64" t="s">
        <v>168</v>
      </c>
      <c r="D35" s="64" t="s">
        <v>169</v>
      </c>
      <c r="E35" s="64">
        <v>0.5</v>
      </c>
      <c r="F35" s="64" t="s">
        <v>170</v>
      </c>
      <c r="G35" s="70">
        <v>1</v>
      </c>
      <c r="H35" s="64" t="s">
        <v>431</v>
      </c>
    </row>
    <row r="36" spans="1:8" ht="192.75" customHeight="1" x14ac:dyDescent="0.25">
      <c r="A36" s="21" t="s">
        <v>17</v>
      </c>
      <c r="B36" s="64" t="s">
        <v>172</v>
      </c>
      <c r="C36" s="64" t="s">
        <v>173</v>
      </c>
      <c r="D36" s="64" t="s">
        <v>174</v>
      </c>
      <c r="E36" s="64">
        <v>0.04</v>
      </c>
      <c r="F36" s="64" t="s">
        <v>171</v>
      </c>
      <c r="G36" s="70">
        <v>1</v>
      </c>
      <c r="H36" s="64" t="s">
        <v>431</v>
      </c>
    </row>
    <row r="37" spans="1:8" ht="285" customHeight="1" x14ac:dyDescent="0.25">
      <c r="A37" s="32" t="s">
        <v>18</v>
      </c>
      <c r="B37" s="19" t="s">
        <v>176</v>
      </c>
      <c r="C37" s="19" t="s">
        <v>221</v>
      </c>
      <c r="D37" s="19" t="s">
        <v>177</v>
      </c>
      <c r="E37" s="19">
        <v>0.3</v>
      </c>
      <c r="F37" s="19" t="s">
        <v>175</v>
      </c>
      <c r="G37" s="70">
        <v>1</v>
      </c>
      <c r="H37" s="64" t="s">
        <v>437</v>
      </c>
    </row>
    <row r="38" spans="1:8" ht="67.5" customHeight="1" x14ac:dyDescent="0.25">
      <c r="A38" s="6" t="s">
        <v>19</v>
      </c>
      <c r="B38" s="82" t="s">
        <v>179</v>
      </c>
      <c r="C38" s="64" t="s">
        <v>178</v>
      </c>
      <c r="D38" s="64" t="s">
        <v>180</v>
      </c>
      <c r="E38" s="19">
        <v>0.6</v>
      </c>
      <c r="F38" s="64" t="s">
        <v>181</v>
      </c>
      <c r="G38" s="68">
        <f>E39*G39+E42*G42+E43*G43+E44*G44+E45*G45+E46*G46+E47*G47+E48*G48+E49*G49+E51*G51</f>
        <v>1</v>
      </c>
      <c r="H38" s="64" t="s">
        <v>425</v>
      </c>
    </row>
    <row r="39" spans="1:8" ht="193.5" customHeight="1" x14ac:dyDescent="0.25">
      <c r="A39" s="6" t="s">
        <v>56</v>
      </c>
      <c r="B39" s="82"/>
      <c r="C39" s="82" t="s">
        <v>184</v>
      </c>
      <c r="D39" s="64" t="s">
        <v>185</v>
      </c>
      <c r="E39" s="64">
        <v>0.01</v>
      </c>
      <c r="F39" s="64" t="s">
        <v>182</v>
      </c>
      <c r="G39" s="71">
        <f>IF(OR(G40=0,G41=0),0,E40*G40+E41*G41)</f>
        <v>1</v>
      </c>
      <c r="H39" s="64" t="s">
        <v>491</v>
      </c>
    </row>
    <row r="40" spans="1:8" ht="349.5" customHeight="1" x14ac:dyDescent="0.25">
      <c r="A40" s="6" t="s">
        <v>79</v>
      </c>
      <c r="B40" s="82"/>
      <c r="C40" s="82"/>
      <c r="D40" s="64" t="s">
        <v>186</v>
      </c>
      <c r="E40" s="64">
        <v>0.5</v>
      </c>
      <c r="F40" s="64" t="s">
        <v>183</v>
      </c>
      <c r="G40" s="70">
        <v>1</v>
      </c>
      <c r="H40" s="64" t="s">
        <v>426</v>
      </c>
    </row>
    <row r="41" spans="1:8" ht="180" customHeight="1" x14ac:dyDescent="0.25">
      <c r="A41" s="6" t="s">
        <v>80</v>
      </c>
      <c r="B41" s="82"/>
      <c r="C41" s="82"/>
      <c r="D41" s="64" t="s">
        <v>187</v>
      </c>
      <c r="E41" s="64">
        <v>0.5</v>
      </c>
      <c r="F41" s="64" t="s">
        <v>188</v>
      </c>
      <c r="G41" s="70">
        <v>1</v>
      </c>
      <c r="H41" s="64" t="s">
        <v>418</v>
      </c>
    </row>
    <row r="42" spans="1:8" ht="174.75" customHeight="1" x14ac:dyDescent="0.25">
      <c r="A42" s="6" t="s">
        <v>57</v>
      </c>
      <c r="B42" s="82"/>
      <c r="C42" s="64" t="s">
        <v>192</v>
      </c>
      <c r="D42" s="64" t="s">
        <v>189</v>
      </c>
      <c r="E42" s="64">
        <v>0.05</v>
      </c>
      <c r="F42" s="64" t="s">
        <v>190</v>
      </c>
      <c r="G42" s="70">
        <v>1</v>
      </c>
      <c r="H42" s="64" t="s">
        <v>432</v>
      </c>
    </row>
    <row r="43" spans="1:8" ht="252.75" customHeight="1" x14ac:dyDescent="0.25">
      <c r="A43" s="6" t="s">
        <v>58</v>
      </c>
      <c r="B43" s="82"/>
      <c r="C43" s="64" t="s">
        <v>191</v>
      </c>
      <c r="D43" s="64" t="s">
        <v>220</v>
      </c>
      <c r="E43" s="64">
        <v>0.05</v>
      </c>
      <c r="F43" s="64" t="s">
        <v>193</v>
      </c>
      <c r="G43" s="70">
        <v>1</v>
      </c>
      <c r="H43" s="64" t="s">
        <v>438</v>
      </c>
    </row>
    <row r="44" spans="1:8" ht="159" customHeight="1" x14ac:dyDescent="0.25">
      <c r="A44" s="33" t="s">
        <v>59</v>
      </c>
      <c r="B44" s="82"/>
      <c r="C44" s="19" t="s">
        <v>195</v>
      </c>
      <c r="D44" s="19" t="s">
        <v>196</v>
      </c>
      <c r="E44" s="19">
        <v>0.4</v>
      </c>
      <c r="F44" s="19" t="s">
        <v>197</v>
      </c>
      <c r="G44" s="70">
        <v>1</v>
      </c>
      <c r="H44" s="64" t="s">
        <v>439</v>
      </c>
    </row>
    <row r="45" spans="1:8" ht="144.75" customHeight="1" x14ac:dyDescent="0.25">
      <c r="A45" s="6" t="s">
        <v>82</v>
      </c>
      <c r="B45" s="82"/>
      <c r="C45" s="64" t="s">
        <v>198</v>
      </c>
      <c r="D45" s="64" t="s">
        <v>199</v>
      </c>
      <c r="E45" s="64">
        <v>0.02</v>
      </c>
      <c r="F45" s="64" t="s">
        <v>200</v>
      </c>
      <c r="G45" s="70">
        <v>1</v>
      </c>
      <c r="H45" s="64" t="s">
        <v>440</v>
      </c>
    </row>
    <row r="46" spans="1:8" ht="113.25" customHeight="1" x14ac:dyDescent="0.25">
      <c r="A46" s="33" t="s">
        <v>60</v>
      </c>
      <c r="B46" s="82"/>
      <c r="C46" s="19" t="s">
        <v>201</v>
      </c>
      <c r="D46" s="19" t="s">
        <v>202</v>
      </c>
      <c r="E46" s="19">
        <v>0.4</v>
      </c>
      <c r="F46" s="19" t="s">
        <v>203</v>
      </c>
      <c r="G46" s="70">
        <v>1</v>
      </c>
      <c r="H46" s="64" t="s">
        <v>441</v>
      </c>
    </row>
    <row r="47" spans="1:8" ht="116.25" customHeight="1" x14ac:dyDescent="0.25">
      <c r="A47" s="6" t="s">
        <v>61</v>
      </c>
      <c r="B47" s="82"/>
      <c r="C47" s="64" t="s">
        <v>204</v>
      </c>
      <c r="D47" s="64" t="s">
        <v>205</v>
      </c>
      <c r="E47" s="64">
        <v>0.01</v>
      </c>
      <c r="F47" s="64" t="s">
        <v>271</v>
      </c>
      <c r="G47" s="70">
        <v>1</v>
      </c>
      <c r="H47" s="64" t="s">
        <v>442</v>
      </c>
    </row>
    <row r="48" spans="1:8" ht="81" customHeight="1" x14ac:dyDescent="0.25">
      <c r="A48" s="6" t="s">
        <v>62</v>
      </c>
      <c r="B48" s="82"/>
      <c r="C48" s="64" t="s">
        <v>206</v>
      </c>
      <c r="D48" s="64" t="s">
        <v>207</v>
      </c>
      <c r="E48" s="64">
        <v>0.01</v>
      </c>
      <c r="F48" s="64" t="s">
        <v>208</v>
      </c>
      <c r="G48" s="70">
        <v>1</v>
      </c>
      <c r="H48" s="64" t="s">
        <v>433</v>
      </c>
    </row>
    <row r="49" spans="1:10" ht="36" customHeight="1" x14ac:dyDescent="0.25">
      <c r="A49" s="6" t="s">
        <v>63</v>
      </c>
      <c r="B49" s="82"/>
      <c r="C49" s="82" t="s">
        <v>209</v>
      </c>
      <c r="D49" s="82" t="s">
        <v>210</v>
      </c>
      <c r="E49" s="64">
        <v>0.04</v>
      </c>
      <c r="F49" s="64" t="s">
        <v>211</v>
      </c>
      <c r="G49" s="68">
        <f>G50/100</f>
        <v>1</v>
      </c>
      <c r="H49" s="64" t="s">
        <v>427</v>
      </c>
    </row>
    <row r="50" spans="1:10" ht="187.5" customHeight="1" x14ac:dyDescent="0.25">
      <c r="A50" s="6" t="s">
        <v>81</v>
      </c>
      <c r="B50" s="82"/>
      <c r="C50" s="82"/>
      <c r="D50" s="82"/>
      <c r="E50" s="64" t="s">
        <v>93</v>
      </c>
      <c r="F50" s="64" t="s">
        <v>55</v>
      </c>
      <c r="G50" s="72">
        <v>100</v>
      </c>
      <c r="H50" s="64" t="s">
        <v>428</v>
      </c>
      <c r="J50" s="31"/>
    </row>
    <row r="51" spans="1:10" ht="255" customHeight="1" x14ac:dyDescent="0.25">
      <c r="A51" s="6" t="s">
        <v>64</v>
      </c>
      <c r="B51" s="82"/>
      <c r="C51" s="64" t="s">
        <v>212</v>
      </c>
      <c r="D51" s="64" t="s">
        <v>213</v>
      </c>
      <c r="E51" s="64">
        <v>0.01</v>
      </c>
      <c r="F51" s="64" t="s">
        <v>219</v>
      </c>
      <c r="G51" s="70">
        <v>1</v>
      </c>
      <c r="H51" s="64" t="s">
        <v>443</v>
      </c>
      <c r="J51" s="31"/>
    </row>
    <row r="52" spans="1:10" ht="380.25" customHeight="1" x14ac:dyDescent="0.25">
      <c r="A52" s="21" t="s">
        <v>23</v>
      </c>
      <c r="B52" s="36" t="s">
        <v>215</v>
      </c>
      <c r="C52" s="25" t="s">
        <v>216</v>
      </c>
      <c r="D52" s="25" t="s">
        <v>217</v>
      </c>
      <c r="E52" s="64">
        <v>0.1</v>
      </c>
      <c r="F52" s="64" t="s">
        <v>218</v>
      </c>
      <c r="G52" s="70">
        <v>1</v>
      </c>
      <c r="H52" s="64" t="s">
        <v>431</v>
      </c>
    </row>
    <row r="53" spans="1:10" ht="33" customHeight="1" x14ac:dyDescent="0.25"/>
  </sheetData>
  <sheetProtection sheet="1" sort="0" autoFilter="0"/>
  <autoFilter ref="A2:H52"/>
  <mergeCells count="19">
    <mergeCell ref="C20:C22"/>
    <mergeCell ref="C28:C30"/>
    <mergeCell ref="D9:D12"/>
    <mergeCell ref="A7:A8"/>
    <mergeCell ref="B7:B8"/>
    <mergeCell ref="C7:C8"/>
    <mergeCell ref="A1:H1"/>
    <mergeCell ref="C49:C50"/>
    <mergeCell ref="B33:B35"/>
    <mergeCell ref="B38:B51"/>
    <mergeCell ref="D15:F15"/>
    <mergeCell ref="C39:C41"/>
    <mergeCell ref="D49:D50"/>
    <mergeCell ref="A13:H13"/>
    <mergeCell ref="D3:F3"/>
    <mergeCell ref="B17:B32"/>
    <mergeCell ref="B9:B12"/>
    <mergeCell ref="C9:C12"/>
    <mergeCell ref="C24:C26"/>
  </mergeCells>
  <dataValidations count="2">
    <dataValidation type="list" allowBlank="1" showInputMessage="1" showErrorMessage="1" sqref="G40:G42 G44:G48 G51:G52 G10 G5:G6 G18:G19 G34:G37 G29:G32 G21:G23 G25:G27 G8">
      <formula1>"0,1"</formula1>
    </dataValidation>
    <dataValidation type="list" allowBlank="1" showInputMessage="1" showErrorMessage="1" sqref="G43">
      <formula1>#REF!</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3"/>
  <sheetViews>
    <sheetView tabSelected="1" zoomScale="90" zoomScaleNormal="90" workbookViewId="0">
      <pane ySplit="3" topLeftCell="A33" activePane="bottomLeft" state="frozen"/>
      <selection pane="bottomLeft" activeCell="C34" sqref="C34"/>
    </sheetView>
  </sheetViews>
  <sheetFormatPr defaultRowHeight="15.75" x14ac:dyDescent="0.2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x14ac:dyDescent="0.25">
      <c r="A1" s="83" t="s">
        <v>478</v>
      </c>
      <c r="B1" s="84"/>
      <c r="C1" s="84"/>
      <c r="D1" s="84"/>
      <c r="E1" s="84"/>
      <c r="F1" s="84"/>
      <c r="G1" s="84"/>
      <c r="H1" s="84"/>
    </row>
    <row r="2" spans="1:9" ht="76.5" customHeight="1" x14ac:dyDescent="0.25">
      <c r="A2" s="4" t="s">
        <v>0</v>
      </c>
      <c r="B2" s="5" t="s">
        <v>1</v>
      </c>
      <c r="C2" s="5" t="s">
        <v>2</v>
      </c>
      <c r="D2" s="5" t="s">
        <v>3</v>
      </c>
      <c r="E2" s="5" t="s">
        <v>4</v>
      </c>
      <c r="F2" s="5" t="s">
        <v>6</v>
      </c>
      <c r="G2" s="34" t="s">
        <v>105</v>
      </c>
      <c r="H2" s="5" t="s">
        <v>519</v>
      </c>
    </row>
    <row r="3" spans="1:9" ht="33.75" customHeight="1" x14ac:dyDescent="0.25">
      <c r="A3" s="42"/>
      <c r="B3" s="34"/>
      <c r="C3" s="34"/>
      <c r="D3" s="88" t="s">
        <v>24</v>
      </c>
      <c r="E3" s="89"/>
      <c r="F3" s="89"/>
      <c r="G3" s="68">
        <f>E4*G4+E52*G52+E53*G53</f>
        <v>1</v>
      </c>
      <c r="H3" s="19" t="s">
        <v>445</v>
      </c>
    </row>
    <row r="4" spans="1:9" ht="132" customHeight="1" x14ac:dyDescent="0.25">
      <c r="A4" s="8" t="s">
        <v>7</v>
      </c>
      <c r="B4" s="7" t="s">
        <v>517</v>
      </c>
      <c r="C4" s="7" t="s">
        <v>93</v>
      </c>
      <c r="D4" s="7" t="s">
        <v>521</v>
      </c>
      <c r="E4" s="7">
        <v>0.9</v>
      </c>
      <c r="F4" s="3" t="s">
        <v>120</v>
      </c>
      <c r="G4" s="68">
        <f>E5*G5+E24*G24+E27*G27+E28*G28+E29*G29+E30*G30+E50*G50+E51*G51</f>
        <v>1</v>
      </c>
      <c r="H4" s="7" t="s">
        <v>446</v>
      </c>
    </row>
    <row r="5" spans="1:9" ht="83.25" customHeight="1" x14ac:dyDescent="0.25">
      <c r="A5" s="8" t="s">
        <v>5</v>
      </c>
      <c r="B5" s="90" t="s">
        <v>222</v>
      </c>
      <c r="C5" s="7" t="s">
        <v>223</v>
      </c>
      <c r="D5" s="7" t="s">
        <v>224</v>
      </c>
      <c r="E5" s="7">
        <v>0.05</v>
      </c>
      <c r="F5" s="3" t="s">
        <v>131</v>
      </c>
      <c r="G5" s="68">
        <f>E6*G6+E7*G7+E10*G10+E11*G11+E14*G14+E15*G15+E18*G18+E19*G19+E22*G22+E23*G23</f>
        <v>0.99999999999999989</v>
      </c>
      <c r="H5" s="7" t="s">
        <v>447</v>
      </c>
    </row>
    <row r="6" spans="1:9" ht="374.25" customHeight="1" x14ac:dyDescent="0.25">
      <c r="A6" s="6" t="s">
        <v>8</v>
      </c>
      <c r="B6" s="91"/>
      <c r="C6" s="7" t="s">
        <v>225</v>
      </c>
      <c r="D6" s="7" t="s">
        <v>226</v>
      </c>
      <c r="E6" s="7">
        <v>0.1</v>
      </c>
      <c r="F6" s="3" t="s">
        <v>132</v>
      </c>
      <c r="G6" s="70">
        <v>1</v>
      </c>
      <c r="H6" s="7" t="s">
        <v>448</v>
      </c>
    </row>
    <row r="7" spans="1:9" ht="180.75" customHeight="1" x14ac:dyDescent="0.25">
      <c r="A7" s="6" t="s">
        <v>9</v>
      </c>
      <c r="B7" s="91"/>
      <c r="C7" s="90" t="s">
        <v>227</v>
      </c>
      <c r="D7" s="7" t="s">
        <v>228</v>
      </c>
      <c r="E7" s="7">
        <v>0.1</v>
      </c>
      <c r="F7" s="3" t="s">
        <v>229</v>
      </c>
      <c r="G7" s="68">
        <f>G8/G9</f>
        <v>1</v>
      </c>
      <c r="H7" s="7" t="s">
        <v>449</v>
      </c>
      <c r="I7" s="2"/>
    </row>
    <row r="8" spans="1:9" ht="47.25" x14ac:dyDescent="0.25">
      <c r="A8" s="6" t="s">
        <v>50</v>
      </c>
      <c r="B8" s="91"/>
      <c r="C8" s="91"/>
      <c r="D8" s="7" t="s">
        <v>230</v>
      </c>
      <c r="E8" s="7" t="s">
        <v>93</v>
      </c>
      <c r="F8" s="3" t="s">
        <v>450</v>
      </c>
      <c r="G8" s="72">
        <v>1</v>
      </c>
      <c r="H8" s="7" t="s">
        <v>451</v>
      </c>
    </row>
    <row r="9" spans="1:9" ht="36.75" customHeight="1" x14ac:dyDescent="0.25">
      <c r="A9" s="6" t="s">
        <v>51</v>
      </c>
      <c r="B9" s="91"/>
      <c r="C9" s="92"/>
      <c r="D9" s="7" t="s">
        <v>231</v>
      </c>
      <c r="E9" s="7" t="s">
        <v>93</v>
      </c>
      <c r="F9" s="3" t="s">
        <v>232</v>
      </c>
      <c r="G9" s="72">
        <v>1</v>
      </c>
      <c r="H9" s="7" t="s">
        <v>452</v>
      </c>
    </row>
    <row r="10" spans="1:9" ht="148.5" customHeight="1" x14ac:dyDescent="0.25">
      <c r="A10" s="6" t="s">
        <v>10</v>
      </c>
      <c r="B10" s="91"/>
      <c r="C10" s="7" t="s">
        <v>233</v>
      </c>
      <c r="D10" s="7" t="s">
        <v>115</v>
      </c>
      <c r="E10" s="7">
        <v>0.1</v>
      </c>
      <c r="F10" s="3" t="s">
        <v>133</v>
      </c>
      <c r="G10" s="70">
        <v>1</v>
      </c>
      <c r="H10" s="7" t="s">
        <v>432</v>
      </c>
    </row>
    <row r="11" spans="1:9" ht="194.25" customHeight="1" x14ac:dyDescent="0.25">
      <c r="A11" s="6" t="s">
        <v>11</v>
      </c>
      <c r="B11" s="91"/>
      <c r="C11" s="90" t="s">
        <v>116</v>
      </c>
      <c r="D11" s="7" t="s">
        <v>234</v>
      </c>
      <c r="E11" s="7">
        <v>0.1</v>
      </c>
      <c r="F11" s="3" t="s">
        <v>134</v>
      </c>
      <c r="G11" s="71">
        <f>IF(OR(G12=0,G13=0),0,E12*G12+E13*G13)</f>
        <v>1</v>
      </c>
      <c r="H11" s="7" t="s">
        <v>453</v>
      </c>
    </row>
    <row r="12" spans="1:9" ht="102" customHeight="1" x14ac:dyDescent="0.25">
      <c r="A12" s="6" t="s">
        <v>69</v>
      </c>
      <c r="B12" s="91"/>
      <c r="C12" s="91"/>
      <c r="D12" s="7" t="s">
        <v>135</v>
      </c>
      <c r="E12" s="7">
        <v>0.5</v>
      </c>
      <c r="F12" s="17" t="s">
        <v>119</v>
      </c>
      <c r="G12" s="70">
        <v>1</v>
      </c>
      <c r="H12" s="7" t="s">
        <v>421</v>
      </c>
    </row>
    <row r="13" spans="1:9" ht="399" customHeight="1" x14ac:dyDescent="0.25">
      <c r="A13" s="6" t="s">
        <v>70</v>
      </c>
      <c r="B13" s="91"/>
      <c r="C13" s="92"/>
      <c r="D13" s="7" t="s">
        <v>235</v>
      </c>
      <c r="E13" s="7">
        <v>0.5</v>
      </c>
      <c r="F13" s="17" t="s">
        <v>118</v>
      </c>
      <c r="G13" s="70">
        <v>1</v>
      </c>
      <c r="H13" s="7" t="s">
        <v>454</v>
      </c>
    </row>
    <row r="14" spans="1:9" ht="111" customHeight="1" x14ac:dyDescent="0.25">
      <c r="A14" s="6" t="s">
        <v>12</v>
      </c>
      <c r="B14" s="91"/>
      <c r="C14" s="7" t="s">
        <v>138</v>
      </c>
      <c r="D14" s="7" t="s">
        <v>236</v>
      </c>
      <c r="E14" s="7">
        <v>0.1</v>
      </c>
      <c r="F14" s="18" t="s">
        <v>137</v>
      </c>
      <c r="G14" s="70">
        <v>1</v>
      </c>
      <c r="H14" s="7" t="s">
        <v>434</v>
      </c>
    </row>
    <row r="15" spans="1:9" ht="191.25" customHeight="1" x14ac:dyDescent="0.25">
      <c r="A15" s="6" t="s">
        <v>13</v>
      </c>
      <c r="B15" s="91"/>
      <c r="C15" s="90" t="s">
        <v>237</v>
      </c>
      <c r="D15" s="7" t="s">
        <v>297</v>
      </c>
      <c r="E15" s="7">
        <v>0.1</v>
      </c>
      <c r="F15" s="3" t="s">
        <v>129</v>
      </c>
      <c r="G15" s="68">
        <f>IF(OR(G16=0,G17=0),0,E16*G16+E17*G17)</f>
        <v>1</v>
      </c>
      <c r="H15" s="7" t="s">
        <v>455</v>
      </c>
    </row>
    <row r="16" spans="1:9" ht="307.5" customHeight="1" x14ac:dyDescent="0.25">
      <c r="A16" s="6" t="s">
        <v>71</v>
      </c>
      <c r="B16" s="91"/>
      <c r="C16" s="91"/>
      <c r="D16" s="7" t="s">
        <v>142</v>
      </c>
      <c r="E16" s="7">
        <v>0.5</v>
      </c>
      <c r="F16" s="3" t="s">
        <v>128</v>
      </c>
      <c r="G16" s="70">
        <v>1</v>
      </c>
      <c r="H16" s="7" t="s">
        <v>419</v>
      </c>
    </row>
    <row r="17" spans="1:8" ht="178.5" customHeight="1" x14ac:dyDescent="0.25">
      <c r="A17" s="6" t="s">
        <v>72</v>
      </c>
      <c r="B17" s="91"/>
      <c r="C17" s="92"/>
      <c r="D17" s="7" t="s">
        <v>238</v>
      </c>
      <c r="E17" s="7">
        <v>0.5</v>
      </c>
      <c r="F17" s="3" t="s">
        <v>143</v>
      </c>
      <c r="G17" s="70">
        <v>1</v>
      </c>
      <c r="H17" s="7" t="s">
        <v>418</v>
      </c>
    </row>
    <row r="18" spans="1:8" ht="126.75" customHeight="1" x14ac:dyDescent="0.25">
      <c r="A18" s="6" t="s">
        <v>14</v>
      </c>
      <c r="B18" s="91"/>
      <c r="C18" s="7" t="s">
        <v>147</v>
      </c>
      <c r="D18" s="7" t="s">
        <v>148</v>
      </c>
      <c r="E18" s="7">
        <v>0.1</v>
      </c>
      <c r="F18" s="3" t="s">
        <v>145</v>
      </c>
      <c r="G18" s="70">
        <v>1</v>
      </c>
      <c r="H18" s="7" t="s">
        <v>456</v>
      </c>
    </row>
    <row r="19" spans="1:8" ht="206.25" customHeight="1" x14ac:dyDescent="0.25">
      <c r="A19" s="6" t="s">
        <v>15</v>
      </c>
      <c r="B19" s="91"/>
      <c r="C19" s="90" t="s">
        <v>239</v>
      </c>
      <c r="D19" s="7" t="s">
        <v>150</v>
      </c>
      <c r="E19" s="7">
        <v>0.1</v>
      </c>
      <c r="F19" s="3" t="s">
        <v>146</v>
      </c>
      <c r="G19" s="68">
        <f>IF(OR(G20=0,G21=0),0,E20*G20+E21*G21)</f>
        <v>1</v>
      </c>
      <c r="H19" s="7" t="s">
        <v>241</v>
      </c>
    </row>
    <row r="20" spans="1:8" ht="334.5" customHeight="1" x14ac:dyDescent="0.25">
      <c r="A20" s="6" t="s">
        <v>73</v>
      </c>
      <c r="B20" s="91"/>
      <c r="C20" s="91"/>
      <c r="D20" s="7" t="s">
        <v>240</v>
      </c>
      <c r="E20" s="7">
        <v>0.5</v>
      </c>
      <c r="F20" s="3" t="s">
        <v>153</v>
      </c>
      <c r="G20" s="70">
        <v>1</v>
      </c>
      <c r="H20" s="7" t="s">
        <v>457</v>
      </c>
    </row>
    <row r="21" spans="1:8" ht="175.5" customHeight="1" x14ac:dyDescent="0.25">
      <c r="A21" s="6" t="s">
        <v>74</v>
      </c>
      <c r="B21" s="91"/>
      <c r="C21" s="92"/>
      <c r="D21" s="7" t="s">
        <v>152</v>
      </c>
      <c r="E21" s="7">
        <v>0.5</v>
      </c>
      <c r="F21" s="3" t="s">
        <v>157</v>
      </c>
      <c r="G21" s="70">
        <v>1</v>
      </c>
      <c r="H21" s="7" t="s">
        <v>418</v>
      </c>
    </row>
    <row r="22" spans="1:8" ht="303" customHeight="1" x14ac:dyDescent="0.25">
      <c r="A22" s="6" t="s">
        <v>25</v>
      </c>
      <c r="B22" s="91"/>
      <c r="C22" s="7" t="s">
        <v>242</v>
      </c>
      <c r="D22" s="7" t="s">
        <v>243</v>
      </c>
      <c r="E22" s="7">
        <v>0.1</v>
      </c>
      <c r="F22" s="3" t="s">
        <v>156</v>
      </c>
      <c r="G22" s="70">
        <v>1</v>
      </c>
      <c r="H22" s="7" t="s">
        <v>458</v>
      </c>
    </row>
    <row r="23" spans="1:8" ht="128.25" customHeight="1" x14ac:dyDescent="0.25">
      <c r="A23" s="6" t="s">
        <v>26</v>
      </c>
      <c r="B23" s="92"/>
      <c r="C23" s="7" t="s">
        <v>244</v>
      </c>
      <c r="D23" s="7" t="s">
        <v>159</v>
      </c>
      <c r="E23" s="7">
        <v>0.1</v>
      </c>
      <c r="F23" s="3" t="s">
        <v>160</v>
      </c>
      <c r="G23" s="70">
        <v>1</v>
      </c>
      <c r="H23" s="7" t="s">
        <v>432</v>
      </c>
    </row>
    <row r="24" spans="1:8" ht="67.5" customHeight="1" x14ac:dyDescent="0.25">
      <c r="A24" s="6" t="s">
        <v>16</v>
      </c>
      <c r="B24" s="90" t="s">
        <v>245</v>
      </c>
      <c r="C24" s="7" t="s">
        <v>246</v>
      </c>
      <c r="D24" s="7" t="s">
        <v>164</v>
      </c>
      <c r="E24" s="7">
        <v>0.01</v>
      </c>
      <c r="F24" s="3" t="s">
        <v>165</v>
      </c>
      <c r="G24" s="68">
        <f>E25*G25+E26*G26</f>
        <v>1</v>
      </c>
      <c r="H24" s="7" t="s">
        <v>424</v>
      </c>
    </row>
    <row r="25" spans="1:8" ht="146.25" customHeight="1" x14ac:dyDescent="0.25">
      <c r="A25" s="21" t="s">
        <v>27</v>
      </c>
      <c r="B25" s="91"/>
      <c r="C25" s="7" t="s">
        <v>247</v>
      </c>
      <c r="D25" s="7" t="s">
        <v>166</v>
      </c>
      <c r="E25" s="7">
        <v>0.5</v>
      </c>
      <c r="F25" s="3" t="s">
        <v>167</v>
      </c>
      <c r="G25" s="70">
        <v>1</v>
      </c>
      <c r="H25" s="7" t="s">
        <v>432</v>
      </c>
    </row>
    <row r="26" spans="1:8" ht="94.5" customHeight="1" x14ac:dyDescent="0.25">
      <c r="A26" s="21" t="s">
        <v>47</v>
      </c>
      <c r="B26" s="92"/>
      <c r="C26" s="7" t="s">
        <v>248</v>
      </c>
      <c r="D26" s="7" t="s">
        <v>249</v>
      </c>
      <c r="E26" s="7">
        <v>0.5</v>
      </c>
      <c r="F26" s="3" t="s">
        <v>170</v>
      </c>
      <c r="G26" s="70">
        <v>1</v>
      </c>
      <c r="H26" s="7" t="s">
        <v>432</v>
      </c>
    </row>
    <row r="27" spans="1:8" ht="195.75" customHeight="1" x14ac:dyDescent="0.25">
      <c r="A27" s="21" t="s">
        <v>17</v>
      </c>
      <c r="B27" s="7" t="s">
        <v>250</v>
      </c>
      <c r="C27" s="7" t="s">
        <v>251</v>
      </c>
      <c r="D27" s="7" t="s">
        <v>174</v>
      </c>
      <c r="E27" s="7">
        <v>0.01</v>
      </c>
      <c r="F27" s="3" t="s">
        <v>171</v>
      </c>
      <c r="G27" s="70">
        <v>1</v>
      </c>
      <c r="H27" s="7" t="s">
        <v>433</v>
      </c>
    </row>
    <row r="28" spans="1:8" ht="223.5" customHeight="1" x14ac:dyDescent="0.25">
      <c r="A28" s="8" t="s">
        <v>18</v>
      </c>
      <c r="B28" s="7" t="s">
        <v>252</v>
      </c>
      <c r="C28" s="7" t="s">
        <v>253</v>
      </c>
      <c r="D28" s="7" t="s">
        <v>254</v>
      </c>
      <c r="E28" s="7">
        <v>0.01</v>
      </c>
      <c r="F28" s="3" t="s">
        <v>255</v>
      </c>
      <c r="G28" s="70">
        <v>1</v>
      </c>
      <c r="H28" s="7" t="s">
        <v>433</v>
      </c>
    </row>
    <row r="29" spans="1:8" ht="365.25" customHeight="1" x14ac:dyDescent="0.25">
      <c r="A29" s="32" t="s">
        <v>19</v>
      </c>
      <c r="B29" s="19" t="s">
        <v>176</v>
      </c>
      <c r="C29" s="19" t="s">
        <v>256</v>
      </c>
      <c r="D29" s="19" t="s">
        <v>177</v>
      </c>
      <c r="E29" s="19">
        <v>0.25</v>
      </c>
      <c r="F29" s="20" t="s">
        <v>175</v>
      </c>
      <c r="G29" s="70">
        <v>1</v>
      </c>
      <c r="H29" s="7" t="s">
        <v>459</v>
      </c>
    </row>
    <row r="30" spans="1:8" ht="99.75" customHeight="1" x14ac:dyDescent="0.25">
      <c r="A30" s="6" t="s">
        <v>20</v>
      </c>
      <c r="B30" s="82" t="s">
        <v>179</v>
      </c>
      <c r="C30" s="7" t="s">
        <v>257</v>
      </c>
      <c r="D30" s="7" t="s">
        <v>180</v>
      </c>
      <c r="E30" s="19">
        <v>0.65</v>
      </c>
      <c r="F30" s="3" t="s">
        <v>181</v>
      </c>
      <c r="G30" s="68">
        <f>E31*G31+E34*G34+E35*G35+E36*G36+E37*G37+E38*G38+E39*G39+E40*G40+E41*G41+E42*G42+E47*G47+E49*G49</f>
        <v>1</v>
      </c>
      <c r="H30" s="7" t="s">
        <v>460</v>
      </c>
    </row>
    <row r="31" spans="1:8" ht="192" customHeight="1" x14ac:dyDescent="0.25">
      <c r="A31" s="6" t="s">
        <v>33</v>
      </c>
      <c r="B31" s="82"/>
      <c r="C31" s="90" t="s">
        <v>258</v>
      </c>
      <c r="D31" s="7" t="s">
        <v>185</v>
      </c>
      <c r="E31" s="7">
        <v>0.01</v>
      </c>
      <c r="F31" s="3" t="s">
        <v>182</v>
      </c>
      <c r="G31" s="68">
        <f>IF(OR(G32=0,G33=0),0,E32*G32+E33*G33)</f>
        <v>1</v>
      </c>
      <c r="H31" s="7" t="s">
        <v>461</v>
      </c>
    </row>
    <row r="32" spans="1:8" ht="352.5" customHeight="1" x14ac:dyDescent="0.25">
      <c r="A32" s="6" t="s">
        <v>75</v>
      </c>
      <c r="B32" s="82"/>
      <c r="C32" s="91"/>
      <c r="D32" s="7" t="s">
        <v>259</v>
      </c>
      <c r="E32" s="7">
        <v>0.5</v>
      </c>
      <c r="F32" s="3" t="s">
        <v>183</v>
      </c>
      <c r="G32" s="70">
        <v>1</v>
      </c>
      <c r="H32" s="7" t="s">
        <v>462</v>
      </c>
    </row>
    <row r="33" spans="1:8" ht="159.75" customHeight="1" collapsed="1" x14ac:dyDescent="0.25">
      <c r="A33" s="6" t="s">
        <v>76</v>
      </c>
      <c r="B33" s="82"/>
      <c r="C33" s="92"/>
      <c r="D33" s="7" t="s">
        <v>260</v>
      </c>
      <c r="E33" s="7">
        <v>0.5</v>
      </c>
      <c r="F33" s="3" t="s">
        <v>188</v>
      </c>
      <c r="G33" s="70">
        <v>1</v>
      </c>
      <c r="H33" s="7" t="s">
        <v>418</v>
      </c>
    </row>
    <row r="34" spans="1:8" ht="301.5" customHeight="1" x14ac:dyDescent="0.25">
      <c r="A34" s="6" t="s">
        <v>34</v>
      </c>
      <c r="B34" s="82"/>
      <c r="C34" s="7" t="s">
        <v>261</v>
      </c>
      <c r="D34" s="7" t="s">
        <v>189</v>
      </c>
      <c r="E34" s="7">
        <v>0.05</v>
      </c>
      <c r="F34" s="3" t="s">
        <v>190</v>
      </c>
      <c r="G34" s="70">
        <v>1</v>
      </c>
      <c r="H34" s="35" t="s">
        <v>463</v>
      </c>
    </row>
    <row r="35" spans="1:8" ht="365.25" customHeight="1" x14ac:dyDescent="0.25">
      <c r="A35" s="6" t="s">
        <v>35</v>
      </c>
      <c r="B35" s="82"/>
      <c r="C35" s="7" t="s">
        <v>262</v>
      </c>
      <c r="D35" s="7" t="s">
        <v>264</v>
      </c>
      <c r="E35" s="7">
        <v>0.05</v>
      </c>
      <c r="F35" s="3" t="s">
        <v>263</v>
      </c>
      <c r="G35" s="70">
        <v>1</v>
      </c>
      <c r="H35" s="7" t="s">
        <v>464</v>
      </c>
    </row>
    <row r="36" spans="1:8" ht="348.75" customHeight="1" x14ac:dyDescent="0.25">
      <c r="A36" s="6" t="s">
        <v>36</v>
      </c>
      <c r="B36" s="82"/>
      <c r="C36" s="7" t="s">
        <v>265</v>
      </c>
      <c r="D36" s="7" t="s">
        <v>194</v>
      </c>
      <c r="E36" s="7">
        <v>0.01</v>
      </c>
      <c r="F36" s="3" t="s">
        <v>193</v>
      </c>
      <c r="G36" s="70">
        <v>1</v>
      </c>
      <c r="H36" s="7" t="s">
        <v>465</v>
      </c>
    </row>
    <row r="37" spans="1:8" ht="161.25" customHeight="1" x14ac:dyDescent="0.25">
      <c r="A37" s="33" t="s">
        <v>37</v>
      </c>
      <c r="B37" s="82"/>
      <c r="C37" s="19" t="s">
        <v>266</v>
      </c>
      <c r="D37" s="19" t="s">
        <v>196</v>
      </c>
      <c r="E37" s="19">
        <v>0.4</v>
      </c>
      <c r="F37" s="20" t="s">
        <v>197</v>
      </c>
      <c r="G37" s="70">
        <v>1</v>
      </c>
      <c r="H37" s="19" t="s">
        <v>466</v>
      </c>
    </row>
    <row r="38" spans="1:8" ht="145.5" customHeight="1" x14ac:dyDescent="0.25">
      <c r="A38" s="6" t="s">
        <v>38</v>
      </c>
      <c r="B38" s="82"/>
      <c r="C38" s="7" t="s">
        <v>267</v>
      </c>
      <c r="D38" s="7" t="s">
        <v>268</v>
      </c>
      <c r="E38" s="7">
        <v>0.01</v>
      </c>
      <c r="F38" s="3" t="s">
        <v>200</v>
      </c>
      <c r="G38" s="70">
        <v>1</v>
      </c>
      <c r="H38" s="7" t="s">
        <v>467</v>
      </c>
    </row>
    <row r="39" spans="1:8" ht="347.25" customHeight="1" x14ac:dyDescent="0.25">
      <c r="A39" s="33" t="s">
        <v>39</v>
      </c>
      <c r="B39" s="82"/>
      <c r="C39" s="19" t="s">
        <v>269</v>
      </c>
      <c r="D39" s="19" t="s">
        <v>202</v>
      </c>
      <c r="E39" s="19">
        <v>0.4</v>
      </c>
      <c r="F39" s="20" t="s">
        <v>203</v>
      </c>
      <c r="G39" s="70">
        <v>1</v>
      </c>
      <c r="H39" s="7" t="s">
        <v>468</v>
      </c>
    </row>
    <row r="40" spans="1:8" ht="114.75" customHeight="1" x14ac:dyDescent="0.25">
      <c r="A40" s="6" t="s">
        <v>40</v>
      </c>
      <c r="B40" s="82"/>
      <c r="C40" s="7" t="s">
        <v>270</v>
      </c>
      <c r="D40" s="7" t="s">
        <v>205</v>
      </c>
      <c r="E40" s="7">
        <v>0.01</v>
      </c>
      <c r="F40" s="3" t="s">
        <v>271</v>
      </c>
      <c r="G40" s="70">
        <v>1</v>
      </c>
      <c r="H40" s="7" t="s">
        <v>469</v>
      </c>
    </row>
    <row r="41" spans="1:8" ht="85.5" customHeight="1" x14ac:dyDescent="0.25">
      <c r="A41" s="6" t="s">
        <v>41</v>
      </c>
      <c r="B41" s="82"/>
      <c r="C41" s="7" t="s">
        <v>326</v>
      </c>
      <c r="D41" s="7" t="s">
        <v>52</v>
      </c>
      <c r="E41" s="7">
        <v>0.01</v>
      </c>
      <c r="F41" s="3" t="s">
        <v>208</v>
      </c>
      <c r="G41" s="70">
        <v>1</v>
      </c>
      <c r="H41" s="7" t="s">
        <v>431</v>
      </c>
    </row>
    <row r="42" spans="1:8" ht="48" customHeight="1" x14ac:dyDescent="0.25">
      <c r="A42" s="6" t="s">
        <v>42</v>
      </c>
      <c r="B42" s="82"/>
      <c r="C42" s="90" t="s">
        <v>272</v>
      </c>
      <c r="D42" s="7" t="s">
        <v>274</v>
      </c>
      <c r="E42" s="7">
        <v>0.03</v>
      </c>
      <c r="F42" s="3" t="s">
        <v>273</v>
      </c>
      <c r="G42" s="68">
        <f>E43*G43+E44*G44</f>
        <v>1</v>
      </c>
      <c r="H42" s="7" t="s">
        <v>470</v>
      </c>
    </row>
    <row r="43" spans="1:8" ht="94.5" customHeight="1" x14ac:dyDescent="0.25">
      <c r="A43" s="6" t="s">
        <v>53</v>
      </c>
      <c r="B43" s="82"/>
      <c r="C43" s="91"/>
      <c r="D43" s="7" t="s">
        <v>275</v>
      </c>
      <c r="E43" s="7">
        <v>0.5</v>
      </c>
      <c r="F43" s="3" t="s">
        <v>277</v>
      </c>
      <c r="G43" s="70">
        <v>1</v>
      </c>
      <c r="H43" s="7" t="s">
        <v>471</v>
      </c>
    </row>
    <row r="44" spans="1:8" ht="309" customHeight="1" x14ac:dyDescent="0.25">
      <c r="A44" s="6" t="s">
        <v>54</v>
      </c>
      <c r="B44" s="82"/>
      <c r="C44" s="91"/>
      <c r="D44" s="7" t="s">
        <v>276</v>
      </c>
      <c r="E44" s="7">
        <v>0.5</v>
      </c>
      <c r="F44" s="3" t="s">
        <v>278</v>
      </c>
      <c r="G44" s="68">
        <f>IF(G45&lt;G46,0,1)</f>
        <v>1</v>
      </c>
      <c r="H44" s="7" t="s">
        <v>474</v>
      </c>
    </row>
    <row r="45" spans="1:8" ht="35.25" customHeight="1" x14ac:dyDescent="0.25">
      <c r="A45" s="6" t="s">
        <v>77</v>
      </c>
      <c r="B45" s="82"/>
      <c r="C45" s="91"/>
      <c r="D45" s="7" t="s">
        <v>281</v>
      </c>
      <c r="E45" s="7" t="s">
        <v>93</v>
      </c>
      <c r="F45" s="3" t="s">
        <v>279</v>
      </c>
      <c r="G45" s="72">
        <v>1</v>
      </c>
      <c r="H45" s="7" t="s">
        <v>472</v>
      </c>
    </row>
    <row r="46" spans="1:8" ht="33.75" customHeight="1" x14ac:dyDescent="0.25">
      <c r="A46" s="6" t="s">
        <v>78</v>
      </c>
      <c r="B46" s="82"/>
      <c r="C46" s="92"/>
      <c r="D46" s="7" t="s">
        <v>282</v>
      </c>
      <c r="E46" s="7" t="s">
        <v>93</v>
      </c>
      <c r="F46" s="3" t="s">
        <v>280</v>
      </c>
      <c r="G46" s="72">
        <v>1</v>
      </c>
      <c r="H46" s="7" t="s">
        <v>473</v>
      </c>
    </row>
    <row r="47" spans="1:8" ht="270.75" customHeight="1" x14ac:dyDescent="0.25">
      <c r="A47" s="6" t="s">
        <v>43</v>
      </c>
      <c r="B47" s="82"/>
      <c r="C47" s="90" t="s">
        <v>283</v>
      </c>
      <c r="D47" s="90" t="s">
        <v>210</v>
      </c>
      <c r="E47" s="7">
        <v>0.01</v>
      </c>
      <c r="F47" s="3" t="s">
        <v>211</v>
      </c>
      <c r="G47" s="68">
        <f>G48/100</f>
        <v>1</v>
      </c>
      <c r="H47" s="7" t="s">
        <v>475</v>
      </c>
    </row>
    <row r="48" spans="1:8" ht="54" customHeight="1" x14ac:dyDescent="0.25">
      <c r="A48" s="6" t="s">
        <v>45</v>
      </c>
      <c r="B48" s="82"/>
      <c r="C48" s="92"/>
      <c r="D48" s="92"/>
      <c r="E48" s="7" t="s">
        <v>93</v>
      </c>
      <c r="F48" s="65" t="s">
        <v>55</v>
      </c>
      <c r="G48" s="72">
        <v>100</v>
      </c>
      <c r="H48" s="7" t="s">
        <v>428</v>
      </c>
    </row>
    <row r="49" spans="1:8" ht="255.75" customHeight="1" x14ac:dyDescent="0.25">
      <c r="A49" s="6" t="s">
        <v>44</v>
      </c>
      <c r="B49" s="82"/>
      <c r="C49" s="7" t="s">
        <v>212</v>
      </c>
      <c r="D49" s="9" t="s">
        <v>213</v>
      </c>
      <c r="E49" s="9">
        <v>0.01</v>
      </c>
      <c r="F49" s="17" t="s">
        <v>219</v>
      </c>
      <c r="G49" s="70">
        <v>1</v>
      </c>
      <c r="H49" s="7" t="s">
        <v>476</v>
      </c>
    </row>
    <row r="50" spans="1:8" ht="305.25" customHeight="1" x14ac:dyDescent="0.25">
      <c r="A50" s="21" t="s">
        <v>21</v>
      </c>
      <c r="B50" s="36" t="s">
        <v>284</v>
      </c>
      <c r="C50" s="7" t="s">
        <v>285</v>
      </c>
      <c r="D50" s="7" t="s">
        <v>286</v>
      </c>
      <c r="E50" s="3">
        <v>0.01</v>
      </c>
      <c r="F50" s="3" t="s">
        <v>477</v>
      </c>
      <c r="G50" s="70">
        <v>1</v>
      </c>
      <c r="H50" s="7" t="s">
        <v>433</v>
      </c>
    </row>
    <row r="51" spans="1:8" ht="208.5" customHeight="1" x14ac:dyDescent="0.25">
      <c r="A51" s="23" t="s">
        <v>22</v>
      </c>
      <c r="B51" s="24" t="s">
        <v>287</v>
      </c>
      <c r="C51" s="14" t="s">
        <v>288</v>
      </c>
      <c r="D51" s="14" t="s">
        <v>289</v>
      </c>
      <c r="E51" s="15">
        <v>0.01</v>
      </c>
      <c r="F51" s="3" t="s">
        <v>290</v>
      </c>
      <c r="G51" s="70">
        <v>1</v>
      </c>
      <c r="H51" s="7" t="s">
        <v>432</v>
      </c>
    </row>
    <row r="52" spans="1:8" ht="381" customHeight="1" x14ac:dyDescent="0.25">
      <c r="A52" s="23" t="s">
        <v>23</v>
      </c>
      <c r="B52" s="24" t="s">
        <v>291</v>
      </c>
      <c r="C52" s="25" t="s">
        <v>292</v>
      </c>
      <c r="D52" s="25" t="s">
        <v>217</v>
      </c>
      <c r="E52" s="7">
        <v>0.05</v>
      </c>
      <c r="F52" s="3" t="s">
        <v>218</v>
      </c>
      <c r="G52" s="70">
        <v>1</v>
      </c>
      <c r="H52" s="7" t="s">
        <v>433</v>
      </c>
    </row>
    <row r="53" spans="1:8" ht="66" customHeight="1" x14ac:dyDescent="0.25">
      <c r="A53" s="37" t="s">
        <v>32</v>
      </c>
      <c r="B53" s="12" t="s">
        <v>293</v>
      </c>
      <c r="C53" s="12" t="s">
        <v>294</v>
      </c>
      <c r="D53" s="12" t="s">
        <v>295</v>
      </c>
      <c r="E53" s="12">
        <v>0.05</v>
      </c>
      <c r="F53" s="12" t="s">
        <v>296</v>
      </c>
      <c r="G53" s="70">
        <v>1</v>
      </c>
      <c r="H53" s="7" t="s">
        <v>433</v>
      </c>
    </row>
  </sheetData>
  <sheetProtection sheet="1" sort="0" autoFilter="0"/>
  <autoFilter ref="A2:H53"/>
  <mergeCells count="13">
    <mergeCell ref="A1:H1"/>
    <mergeCell ref="D3:F3"/>
    <mergeCell ref="B5:B23"/>
    <mergeCell ref="B24:B26"/>
    <mergeCell ref="B30:B49"/>
    <mergeCell ref="C11:C13"/>
    <mergeCell ref="C15:C17"/>
    <mergeCell ref="C19:C21"/>
    <mergeCell ref="C31:C33"/>
    <mergeCell ref="C42:C46"/>
    <mergeCell ref="C47:C48"/>
    <mergeCell ref="C7:C9"/>
    <mergeCell ref="D47:D48"/>
  </mergeCells>
  <dataValidations count="4">
    <dataValidation type="list" allowBlank="1" showInputMessage="1" showErrorMessage="1" sqref="G26:G29 G32:G41 G49:G51 G52 G53">
      <formula1>"0,1"</formula1>
    </dataValidation>
    <dataValidation type="list" allowBlank="1" showInputMessage="1" showErrorMessage="1" sqref="G6 G10 G12:G14 G16:G18 G20 G22:G23 G25">
      <formula1>"0,1"</formula1>
    </dataValidation>
    <dataValidation type="list" allowBlank="1" showInputMessage="1" showErrorMessage="1" sqref="G21">
      <formula1>"0,1"</formula1>
    </dataValidation>
    <dataValidation type="list" allowBlank="1" showInputMessage="1" showErrorMessage="1" sqref="G43">
      <formula1>"0,1"</formula1>
    </dataValidation>
  </dataValidations>
  <pageMargins left="0.7" right="0.7" top="0.75" bottom="0.75" header="0.3" footer="0.3"/>
  <pageSetup paperSize="9" orientation="portrait" r:id="rId1"/>
  <ignoredErrors>
    <ignoredError sqref="A4" numberStoredAsText="1"/>
    <ignoredError sqref="A49"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5"/>
  <sheetViews>
    <sheetView zoomScale="90" zoomScaleNormal="90" workbookViewId="0">
      <pane ySplit="3" topLeftCell="A4" activePane="bottomLeft" state="frozen"/>
      <selection pane="bottomLeft" activeCell="A4" sqref="A4"/>
    </sheetView>
  </sheetViews>
  <sheetFormatPr defaultRowHeight="15.75" x14ac:dyDescent="0.2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x14ac:dyDescent="0.25">
      <c r="A1" s="83" t="s">
        <v>479</v>
      </c>
      <c r="B1" s="84"/>
      <c r="C1" s="84"/>
      <c r="D1" s="84"/>
      <c r="E1" s="84"/>
      <c r="F1" s="84"/>
      <c r="G1" s="84"/>
      <c r="H1" s="84"/>
    </row>
    <row r="2" spans="1:9" ht="76.5" customHeight="1" x14ac:dyDescent="0.25">
      <c r="A2" s="4" t="s">
        <v>0</v>
      </c>
      <c r="B2" s="5" t="s">
        <v>1</v>
      </c>
      <c r="C2" s="5" t="s">
        <v>2</v>
      </c>
      <c r="D2" s="5" t="s">
        <v>3</v>
      </c>
      <c r="E2" s="5" t="s">
        <v>4</v>
      </c>
      <c r="F2" s="5" t="s">
        <v>6</v>
      </c>
      <c r="G2" s="5" t="s">
        <v>105</v>
      </c>
      <c r="H2" s="5" t="s">
        <v>519</v>
      </c>
    </row>
    <row r="3" spans="1:9" s="31" customFormat="1" ht="33.75" customHeight="1" x14ac:dyDescent="0.25">
      <c r="A3" s="42"/>
      <c r="B3" s="34"/>
      <c r="C3" s="34"/>
      <c r="D3" s="88" t="s">
        <v>24</v>
      </c>
      <c r="E3" s="89"/>
      <c r="F3" s="89"/>
      <c r="G3" s="68">
        <f>E4*G4+E41*G41+E42*G42</f>
        <v>1</v>
      </c>
      <c r="H3" s="19" t="s">
        <v>480</v>
      </c>
      <c r="I3" s="44"/>
    </row>
    <row r="4" spans="1:9" ht="131.25" customHeight="1" x14ac:dyDescent="0.25">
      <c r="A4" s="8" t="s">
        <v>7</v>
      </c>
      <c r="B4" s="7" t="s">
        <v>299</v>
      </c>
      <c r="C4" s="7" t="s">
        <v>298</v>
      </c>
      <c r="D4" s="7" t="s">
        <v>521</v>
      </c>
      <c r="E4" s="7">
        <v>0.9</v>
      </c>
      <c r="F4" s="3" t="s">
        <v>120</v>
      </c>
      <c r="G4" s="68">
        <f>E5*G5+E21*G21+E24*G24+E25*G25+E26*G26+E40*G40</f>
        <v>1</v>
      </c>
      <c r="H4" s="7" t="s">
        <v>481</v>
      </c>
    </row>
    <row r="5" spans="1:9" ht="81.75" customHeight="1" x14ac:dyDescent="0.25">
      <c r="A5" s="8" t="s">
        <v>5</v>
      </c>
      <c r="B5" s="90" t="s">
        <v>301</v>
      </c>
      <c r="C5" s="7" t="s">
        <v>109</v>
      </c>
      <c r="D5" s="36" t="s">
        <v>111</v>
      </c>
      <c r="E5" s="36">
        <v>0.05</v>
      </c>
      <c r="F5" s="3" t="s">
        <v>131</v>
      </c>
      <c r="G5" s="71">
        <f>E6*G6+E7*G7+E8*G8+E11*G11+E12*G12+E15*G15+E16*G16+E19*G19+E20*G20</f>
        <v>1</v>
      </c>
      <c r="H5" s="7" t="s">
        <v>300</v>
      </c>
    </row>
    <row r="6" spans="1:9" ht="129.75" customHeight="1" x14ac:dyDescent="0.25">
      <c r="A6" s="6" t="s">
        <v>8</v>
      </c>
      <c r="B6" s="91"/>
      <c r="C6" s="7" t="s">
        <v>112</v>
      </c>
      <c r="D6" s="7" t="s">
        <v>226</v>
      </c>
      <c r="E6" s="7">
        <v>0.1</v>
      </c>
      <c r="F6" s="3" t="s">
        <v>132</v>
      </c>
      <c r="G6" s="70">
        <v>1</v>
      </c>
      <c r="H6" s="7" t="s">
        <v>433</v>
      </c>
    </row>
    <row r="7" spans="1:9" ht="160.5" customHeight="1" x14ac:dyDescent="0.25">
      <c r="A7" s="6" t="s">
        <v>9</v>
      </c>
      <c r="B7" s="91"/>
      <c r="C7" s="7" t="s">
        <v>302</v>
      </c>
      <c r="D7" s="7" t="s">
        <v>115</v>
      </c>
      <c r="E7" s="7">
        <v>0.1</v>
      </c>
      <c r="F7" s="3" t="s">
        <v>133</v>
      </c>
      <c r="G7" s="70">
        <v>1</v>
      </c>
      <c r="H7" s="7" t="s">
        <v>432</v>
      </c>
    </row>
    <row r="8" spans="1:9" ht="192.75" customHeight="1" x14ac:dyDescent="0.25">
      <c r="A8" s="6" t="s">
        <v>10</v>
      </c>
      <c r="B8" s="91"/>
      <c r="C8" s="90" t="s">
        <v>303</v>
      </c>
      <c r="D8" s="7" t="s">
        <v>304</v>
      </c>
      <c r="E8" s="7">
        <v>0.1</v>
      </c>
      <c r="F8" s="3" t="s">
        <v>134</v>
      </c>
      <c r="G8" s="68">
        <f>IF(OR(G9=0,G10=0),0,E9*G9+E10*G10)</f>
        <v>1</v>
      </c>
      <c r="H8" s="7" t="s">
        <v>482</v>
      </c>
    </row>
    <row r="9" spans="1:9" ht="97.5" customHeight="1" x14ac:dyDescent="0.25">
      <c r="A9" s="6" t="s">
        <v>84</v>
      </c>
      <c r="B9" s="91"/>
      <c r="C9" s="91"/>
      <c r="D9" s="7" t="s">
        <v>135</v>
      </c>
      <c r="E9" s="7">
        <v>0.5</v>
      </c>
      <c r="F9" s="7" t="s">
        <v>119</v>
      </c>
      <c r="G9" s="70">
        <v>1</v>
      </c>
      <c r="H9" s="7" t="s">
        <v>483</v>
      </c>
    </row>
    <row r="10" spans="1:9" ht="398.25" customHeight="1" x14ac:dyDescent="0.25">
      <c r="A10" s="6" t="s">
        <v>85</v>
      </c>
      <c r="B10" s="91"/>
      <c r="C10" s="92"/>
      <c r="D10" s="7" t="s">
        <v>136</v>
      </c>
      <c r="E10" s="7">
        <v>0.5</v>
      </c>
      <c r="F10" s="7" t="s">
        <v>118</v>
      </c>
      <c r="G10" s="70">
        <v>1</v>
      </c>
      <c r="H10" s="7" t="s">
        <v>419</v>
      </c>
    </row>
    <row r="11" spans="1:9" ht="114.75" customHeight="1" x14ac:dyDescent="0.25">
      <c r="A11" s="6" t="s">
        <v>11</v>
      </c>
      <c r="B11" s="91"/>
      <c r="C11" s="7" t="s">
        <v>138</v>
      </c>
      <c r="D11" s="7" t="s">
        <v>139</v>
      </c>
      <c r="E11" s="7">
        <v>0.1</v>
      </c>
      <c r="F11" s="18" t="s">
        <v>137</v>
      </c>
      <c r="G11" s="70">
        <v>1</v>
      </c>
      <c r="H11" s="7" t="s">
        <v>433</v>
      </c>
    </row>
    <row r="12" spans="1:9" ht="193.5" customHeight="1" x14ac:dyDescent="0.25">
      <c r="A12" s="6" t="s">
        <v>12</v>
      </c>
      <c r="B12" s="91"/>
      <c r="C12" s="90" t="s">
        <v>305</v>
      </c>
      <c r="D12" s="7" t="s">
        <v>306</v>
      </c>
      <c r="E12" s="7">
        <v>0.1</v>
      </c>
      <c r="F12" s="3" t="s">
        <v>129</v>
      </c>
      <c r="G12" s="68">
        <f>IF(OR(G13=0,G14=0),0,E13*G13+E14*G14)</f>
        <v>1</v>
      </c>
      <c r="H12" s="7" t="s">
        <v>484</v>
      </c>
    </row>
    <row r="13" spans="1:9" ht="400.5" customHeight="1" x14ac:dyDescent="0.25">
      <c r="A13" s="6" t="s">
        <v>86</v>
      </c>
      <c r="B13" s="91"/>
      <c r="C13" s="91"/>
      <c r="D13" s="7" t="s">
        <v>307</v>
      </c>
      <c r="E13" s="7">
        <v>0.5</v>
      </c>
      <c r="F13" s="3" t="s">
        <v>128</v>
      </c>
      <c r="G13" s="70">
        <v>1</v>
      </c>
      <c r="H13" s="7" t="s">
        <v>485</v>
      </c>
    </row>
    <row r="14" spans="1:9" ht="180.75" customHeight="1" x14ac:dyDescent="0.25">
      <c r="A14" s="6" t="s">
        <v>87</v>
      </c>
      <c r="B14" s="91"/>
      <c r="C14" s="92"/>
      <c r="D14" s="7" t="s">
        <v>238</v>
      </c>
      <c r="E14" s="7">
        <v>0.5</v>
      </c>
      <c r="F14" s="3" t="s">
        <v>143</v>
      </c>
      <c r="G14" s="70">
        <v>1</v>
      </c>
      <c r="H14" s="7" t="s">
        <v>418</v>
      </c>
    </row>
    <row r="15" spans="1:9" ht="128.25" customHeight="1" x14ac:dyDescent="0.25">
      <c r="A15" s="6" t="s">
        <v>13</v>
      </c>
      <c r="B15" s="91"/>
      <c r="C15" s="7" t="s">
        <v>147</v>
      </c>
      <c r="D15" s="7" t="s">
        <v>148</v>
      </c>
      <c r="E15" s="7">
        <v>0.1</v>
      </c>
      <c r="F15" s="3" t="s">
        <v>145</v>
      </c>
      <c r="G15" s="70">
        <v>1</v>
      </c>
      <c r="H15" s="7" t="s">
        <v>486</v>
      </c>
    </row>
    <row r="16" spans="1:9" ht="209.25" customHeight="1" x14ac:dyDescent="0.25">
      <c r="A16" s="6" t="s">
        <v>14</v>
      </c>
      <c r="B16" s="91"/>
      <c r="C16" s="90" t="s">
        <v>309</v>
      </c>
      <c r="D16" s="7" t="s">
        <v>150</v>
      </c>
      <c r="E16" s="7">
        <v>0.1</v>
      </c>
      <c r="F16" s="3" t="s">
        <v>146</v>
      </c>
      <c r="G16" s="68">
        <f>IF(OR(G17=0,G18=0),0,E17*G17+E18*G18)</f>
        <v>1</v>
      </c>
      <c r="H16" s="7" t="s">
        <v>308</v>
      </c>
    </row>
    <row r="17" spans="1:8" ht="336.75" customHeight="1" x14ac:dyDescent="0.25">
      <c r="A17" s="6" t="s">
        <v>88</v>
      </c>
      <c r="B17" s="91"/>
      <c r="C17" s="91"/>
      <c r="D17" s="7" t="s">
        <v>151</v>
      </c>
      <c r="E17" s="7">
        <v>0.5</v>
      </c>
      <c r="F17" s="7" t="s">
        <v>153</v>
      </c>
      <c r="G17" s="70">
        <v>1</v>
      </c>
      <c r="H17" s="7" t="s">
        <v>420</v>
      </c>
    </row>
    <row r="18" spans="1:8" ht="174.75" customHeight="1" x14ac:dyDescent="0.25">
      <c r="A18" s="6" t="s">
        <v>89</v>
      </c>
      <c r="B18" s="91"/>
      <c r="C18" s="92"/>
      <c r="D18" s="7" t="s">
        <v>310</v>
      </c>
      <c r="E18" s="7">
        <v>0.5</v>
      </c>
      <c r="F18" s="7" t="s">
        <v>157</v>
      </c>
      <c r="G18" s="70">
        <v>1</v>
      </c>
      <c r="H18" s="7" t="s">
        <v>483</v>
      </c>
    </row>
    <row r="19" spans="1:8" ht="176.25" customHeight="1" x14ac:dyDescent="0.25">
      <c r="A19" s="6" t="s">
        <v>15</v>
      </c>
      <c r="B19" s="91"/>
      <c r="C19" s="7" t="s">
        <v>311</v>
      </c>
      <c r="D19" s="7" t="s">
        <v>155</v>
      </c>
      <c r="E19" s="19">
        <v>0.15</v>
      </c>
      <c r="F19" s="20" t="s">
        <v>156</v>
      </c>
      <c r="G19" s="70">
        <v>1</v>
      </c>
      <c r="H19" s="7" t="s">
        <v>433</v>
      </c>
    </row>
    <row r="20" spans="1:8" ht="129.75" customHeight="1" x14ac:dyDescent="0.25">
      <c r="A20" s="6" t="s">
        <v>25</v>
      </c>
      <c r="B20" s="92"/>
      <c r="C20" s="7" t="s">
        <v>244</v>
      </c>
      <c r="D20" s="7" t="s">
        <v>159</v>
      </c>
      <c r="E20" s="19">
        <v>0.15</v>
      </c>
      <c r="F20" s="20" t="s">
        <v>160</v>
      </c>
      <c r="G20" s="70">
        <v>1</v>
      </c>
      <c r="H20" s="7" t="s">
        <v>434</v>
      </c>
    </row>
    <row r="21" spans="1:8" ht="70.5" customHeight="1" x14ac:dyDescent="0.25">
      <c r="A21" s="6" t="s">
        <v>16</v>
      </c>
      <c r="B21" s="90" t="s">
        <v>245</v>
      </c>
      <c r="C21" s="7" t="s">
        <v>162</v>
      </c>
      <c r="D21" s="7" t="s">
        <v>164</v>
      </c>
      <c r="E21" s="7">
        <v>0.01</v>
      </c>
      <c r="F21" s="3" t="s">
        <v>165</v>
      </c>
      <c r="G21" s="68">
        <f>E22*G22+E23*G23</f>
        <v>1</v>
      </c>
      <c r="H21" s="7" t="s">
        <v>424</v>
      </c>
    </row>
    <row r="22" spans="1:8" ht="146.25" customHeight="1" x14ac:dyDescent="0.25">
      <c r="A22" s="21" t="s">
        <v>27</v>
      </c>
      <c r="B22" s="91"/>
      <c r="C22" s="7" t="s">
        <v>312</v>
      </c>
      <c r="D22" s="7" t="s">
        <v>166</v>
      </c>
      <c r="E22" s="7">
        <v>0.5</v>
      </c>
      <c r="F22" s="3" t="s">
        <v>167</v>
      </c>
      <c r="G22" s="70">
        <v>1</v>
      </c>
      <c r="H22" s="7" t="s">
        <v>432</v>
      </c>
    </row>
    <row r="23" spans="1:8" ht="96" customHeight="1" x14ac:dyDescent="0.25">
      <c r="A23" s="21" t="s">
        <v>47</v>
      </c>
      <c r="B23" s="92"/>
      <c r="C23" s="7" t="s">
        <v>248</v>
      </c>
      <c r="D23" s="7" t="s">
        <v>249</v>
      </c>
      <c r="E23" s="7">
        <v>0.5</v>
      </c>
      <c r="F23" s="3" t="s">
        <v>170</v>
      </c>
      <c r="G23" s="70">
        <v>1</v>
      </c>
      <c r="H23" s="7" t="s">
        <v>432</v>
      </c>
    </row>
    <row r="24" spans="1:8" ht="195" customHeight="1" collapsed="1" x14ac:dyDescent="0.25">
      <c r="A24" s="21" t="s">
        <v>17</v>
      </c>
      <c r="B24" s="7" t="s">
        <v>313</v>
      </c>
      <c r="C24" s="7" t="s">
        <v>251</v>
      </c>
      <c r="D24" s="7" t="s">
        <v>174</v>
      </c>
      <c r="E24" s="7">
        <v>0.01</v>
      </c>
      <c r="F24" s="3" t="s">
        <v>171</v>
      </c>
      <c r="G24" s="70">
        <v>1</v>
      </c>
      <c r="H24" s="7" t="s">
        <v>433</v>
      </c>
    </row>
    <row r="25" spans="1:8" s="1" customFormat="1" ht="287.25" customHeight="1" x14ac:dyDescent="0.2">
      <c r="A25" s="32" t="s">
        <v>18</v>
      </c>
      <c r="B25" s="19" t="s">
        <v>176</v>
      </c>
      <c r="C25" s="19" t="s">
        <v>314</v>
      </c>
      <c r="D25" s="19" t="s">
        <v>177</v>
      </c>
      <c r="E25" s="19">
        <v>0.3</v>
      </c>
      <c r="F25" s="20" t="s">
        <v>175</v>
      </c>
      <c r="G25" s="70">
        <v>1</v>
      </c>
      <c r="H25" s="7" t="s">
        <v>487</v>
      </c>
    </row>
    <row r="26" spans="1:8" s="1" customFormat="1" ht="81" customHeight="1" x14ac:dyDescent="0.2">
      <c r="A26" s="6" t="s">
        <v>19</v>
      </c>
      <c r="B26" s="82" t="s">
        <v>315</v>
      </c>
      <c r="C26" s="7" t="s">
        <v>316</v>
      </c>
      <c r="D26" s="7" t="s">
        <v>180</v>
      </c>
      <c r="E26" s="19">
        <v>0.62</v>
      </c>
      <c r="F26" s="3" t="s">
        <v>181</v>
      </c>
      <c r="G26" s="68">
        <f>E27*G27+E30*G30+E31*G31+E32*G32+E33*G33+E34*G34+E35*G35+E36*G36+E37*G37+E39*G39</f>
        <v>1</v>
      </c>
      <c r="H26" s="7" t="s">
        <v>488</v>
      </c>
    </row>
    <row r="27" spans="1:8" s="1" customFormat="1" ht="190.5" customHeight="1" x14ac:dyDescent="0.2">
      <c r="A27" s="6" t="s">
        <v>56</v>
      </c>
      <c r="B27" s="82"/>
      <c r="C27" s="90" t="s">
        <v>490</v>
      </c>
      <c r="D27" s="7" t="s">
        <v>317</v>
      </c>
      <c r="E27" s="7">
        <v>0.01</v>
      </c>
      <c r="F27" s="3" t="s">
        <v>182</v>
      </c>
      <c r="G27" s="68">
        <f>IF(OR(G28=0,G29=0),0,E28*G28+E29*G29)</f>
        <v>1</v>
      </c>
      <c r="H27" s="7" t="s">
        <v>489</v>
      </c>
    </row>
    <row r="28" spans="1:8" s="1" customFormat="1" ht="353.25" customHeight="1" x14ac:dyDescent="0.2">
      <c r="A28" s="6" t="s">
        <v>79</v>
      </c>
      <c r="B28" s="82"/>
      <c r="C28" s="91"/>
      <c r="D28" s="7" t="s">
        <v>186</v>
      </c>
      <c r="E28" s="7">
        <v>0.5</v>
      </c>
      <c r="F28" s="3" t="s">
        <v>183</v>
      </c>
      <c r="G28" s="70">
        <v>1</v>
      </c>
      <c r="H28" s="7" t="s">
        <v>492</v>
      </c>
    </row>
    <row r="29" spans="1:8" s="1" customFormat="1" ht="180" customHeight="1" x14ac:dyDescent="0.2">
      <c r="A29" s="6" t="s">
        <v>80</v>
      </c>
      <c r="B29" s="82"/>
      <c r="C29" s="92"/>
      <c r="D29" s="7" t="s">
        <v>187</v>
      </c>
      <c r="E29" s="7">
        <v>0.5</v>
      </c>
      <c r="F29" s="3" t="s">
        <v>188</v>
      </c>
      <c r="G29" s="70">
        <v>1</v>
      </c>
      <c r="H29" s="7" t="s">
        <v>418</v>
      </c>
    </row>
    <row r="30" spans="1:8" s="1" customFormat="1" ht="175.5" customHeight="1" x14ac:dyDescent="0.2">
      <c r="A30" s="6" t="s">
        <v>57</v>
      </c>
      <c r="B30" s="82"/>
      <c r="C30" s="7" t="s">
        <v>318</v>
      </c>
      <c r="D30" s="7" t="s">
        <v>189</v>
      </c>
      <c r="E30" s="7">
        <v>0.05</v>
      </c>
      <c r="F30" s="3" t="s">
        <v>190</v>
      </c>
      <c r="G30" s="70">
        <v>1</v>
      </c>
      <c r="H30" s="7" t="s">
        <v>432</v>
      </c>
    </row>
    <row r="31" spans="1:8" s="1" customFormat="1" ht="253.5" customHeight="1" x14ac:dyDescent="0.2">
      <c r="A31" s="6" t="s">
        <v>58</v>
      </c>
      <c r="B31" s="82"/>
      <c r="C31" s="7" t="s">
        <v>319</v>
      </c>
      <c r="D31" s="7" t="s">
        <v>320</v>
      </c>
      <c r="E31" s="7">
        <v>0.05</v>
      </c>
      <c r="F31" s="3" t="s">
        <v>193</v>
      </c>
      <c r="G31" s="70">
        <v>1</v>
      </c>
      <c r="H31" s="7" t="s">
        <v>434</v>
      </c>
    </row>
    <row r="32" spans="1:8" s="1" customFormat="1" ht="115.5" customHeight="1" x14ac:dyDescent="0.2">
      <c r="A32" s="33" t="s">
        <v>59</v>
      </c>
      <c r="B32" s="82"/>
      <c r="C32" s="19" t="s">
        <v>321</v>
      </c>
      <c r="D32" s="19" t="s">
        <v>322</v>
      </c>
      <c r="E32" s="19">
        <v>0.4</v>
      </c>
      <c r="F32" s="20" t="s">
        <v>197</v>
      </c>
      <c r="G32" s="70">
        <v>1</v>
      </c>
      <c r="H32" s="19" t="s">
        <v>493</v>
      </c>
    </row>
    <row r="33" spans="1:8" s="1" customFormat="1" ht="145.5" customHeight="1" x14ac:dyDescent="0.2">
      <c r="A33" s="6" t="s">
        <v>82</v>
      </c>
      <c r="B33" s="82"/>
      <c r="C33" s="7" t="s">
        <v>323</v>
      </c>
      <c r="D33" s="7" t="s">
        <v>268</v>
      </c>
      <c r="E33" s="7">
        <v>0.02</v>
      </c>
      <c r="F33" s="3" t="s">
        <v>200</v>
      </c>
      <c r="G33" s="70">
        <v>1</v>
      </c>
      <c r="H33" s="7" t="s">
        <v>494</v>
      </c>
    </row>
    <row r="34" spans="1:8" s="1" customFormat="1" ht="117" customHeight="1" x14ac:dyDescent="0.2">
      <c r="A34" s="33" t="s">
        <v>60</v>
      </c>
      <c r="B34" s="82"/>
      <c r="C34" s="19" t="s">
        <v>324</v>
      </c>
      <c r="D34" s="19" t="s">
        <v>202</v>
      </c>
      <c r="E34" s="19">
        <v>0.4</v>
      </c>
      <c r="F34" s="20" t="s">
        <v>203</v>
      </c>
      <c r="G34" s="70">
        <v>1</v>
      </c>
      <c r="H34" s="77" t="s">
        <v>495</v>
      </c>
    </row>
    <row r="35" spans="1:8" s="1" customFormat="1" ht="80.25" customHeight="1" x14ac:dyDescent="0.2">
      <c r="A35" s="6" t="s">
        <v>61</v>
      </c>
      <c r="B35" s="82"/>
      <c r="C35" s="7" t="s">
        <v>325</v>
      </c>
      <c r="D35" s="7" t="s">
        <v>205</v>
      </c>
      <c r="E35" s="7">
        <v>0.01</v>
      </c>
      <c r="F35" s="3" t="s">
        <v>271</v>
      </c>
      <c r="G35" s="70">
        <v>1</v>
      </c>
      <c r="H35" s="7" t="s">
        <v>496</v>
      </c>
    </row>
    <row r="36" spans="1:8" s="1" customFormat="1" ht="80.25" customHeight="1" x14ac:dyDescent="0.2">
      <c r="A36" s="6" t="s">
        <v>62</v>
      </c>
      <c r="B36" s="82"/>
      <c r="C36" s="43" t="s">
        <v>326</v>
      </c>
      <c r="D36" s="7" t="s">
        <v>207</v>
      </c>
      <c r="E36" s="7">
        <v>0.01</v>
      </c>
      <c r="F36" s="3" t="s">
        <v>208</v>
      </c>
      <c r="G36" s="70">
        <v>1</v>
      </c>
      <c r="H36" s="7" t="s">
        <v>432</v>
      </c>
    </row>
    <row r="37" spans="1:8" s="1" customFormat="1" ht="42" customHeight="1" x14ac:dyDescent="0.2">
      <c r="A37" s="6" t="s">
        <v>63</v>
      </c>
      <c r="B37" s="82"/>
      <c r="C37" s="90" t="s">
        <v>209</v>
      </c>
      <c r="D37" s="90" t="s">
        <v>327</v>
      </c>
      <c r="E37" s="7">
        <v>0.04</v>
      </c>
      <c r="F37" s="3" t="s">
        <v>211</v>
      </c>
      <c r="G37" s="68">
        <f>G38/100</f>
        <v>1</v>
      </c>
      <c r="H37" s="7" t="s">
        <v>497</v>
      </c>
    </row>
    <row r="38" spans="1:8" s="1" customFormat="1" ht="183" customHeight="1" x14ac:dyDescent="0.2">
      <c r="A38" s="6" t="s">
        <v>81</v>
      </c>
      <c r="B38" s="82"/>
      <c r="C38" s="92"/>
      <c r="D38" s="92"/>
      <c r="E38" s="7" t="s">
        <v>298</v>
      </c>
      <c r="F38" s="22" t="s">
        <v>55</v>
      </c>
      <c r="G38" s="72">
        <v>100</v>
      </c>
      <c r="H38" s="7" t="s">
        <v>428</v>
      </c>
    </row>
    <row r="39" spans="1:8" s="1" customFormat="1" ht="255" customHeight="1" x14ac:dyDescent="0.2">
      <c r="A39" s="6" t="s">
        <v>64</v>
      </c>
      <c r="B39" s="82"/>
      <c r="C39" s="7" t="s">
        <v>212</v>
      </c>
      <c r="D39" s="7" t="s">
        <v>213</v>
      </c>
      <c r="E39" s="7">
        <v>0.01</v>
      </c>
      <c r="F39" s="7" t="s">
        <v>219</v>
      </c>
      <c r="G39" s="70">
        <v>1</v>
      </c>
      <c r="H39" s="7" t="s">
        <v>498</v>
      </c>
    </row>
    <row r="40" spans="1:8" s="1" customFormat="1" ht="223.5" customHeight="1" x14ac:dyDescent="0.2">
      <c r="A40" s="23" t="s">
        <v>20</v>
      </c>
      <c r="B40" s="36" t="s">
        <v>287</v>
      </c>
      <c r="C40" s="14" t="s">
        <v>328</v>
      </c>
      <c r="D40" s="14" t="s">
        <v>289</v>
      </c>
      <c r="E40" s="15">
        <v>0.01</v>
      </c>
      <c r="F40" s="15" t="s">
        <v>290</v>
      </c>
      <c r="G40" s="70">
        <v>1</v>
      </c>
      <c r="H40" s="7" t="s">
        <v>432</v>
      </c>
    </row>
    <row r="41" spans="1:8" s="1" customFormat="1" ht="380.25" customHeight="1" x14ac:dyDescent="0.2">
      <c r="A41" s="23" t="s">
        <v>23</v>
      </c>
      <c r="B41" s="24" t="s">
        <v>214</v>
      </c>
      <c r="C41" s="25" t="s">
        <v>329</v>
      </c>
      <c r="D41" s="25" t="s">
        <v>217</v>
      </c>
      <c r="E41" s="7">
        <v>0.05</v>
      </c>
      <c r="F41" s="3" t="s">
        <v>218</v>
      </c>
      <c r="G41" s="70">
        <v>1</v>
      </c>
      <c r="H41" s="7" t="s">
        <v>432</v>
      </c>
    </row>
    <row r="42" spans="1:8" s="1" customFormat="1" ht="63.75" customHeight="1" x14ac:dyDescent="0.2">
      <c r="A42" s="37" t="s">
        <v>32</v>
      </c>
      <c r="B42" s="12" t="s">
        <v>330</v>
      </c>
      <c r="C42" s="12" t="s">
        <v>331</v>
      </c>
      <c r="D42" s="12" t="s">
        <v>295</v>
      </c>
      <c r="E42" s="12">
        <v>0.05</v>
      </c>
      <c r="F42" s="12" t="s">
        <v>296</v>
      </c>
      <c r="G42" s="70">
        <v>1</v>
      </c>
      <c r="H42" s="12" t="s">
        <v>431</v>
      </c>
    </row>
    <row r="43" spans="1:8" x14ac:dyDescent="0.25">
      <c r="B43" s="27"/>
    </row>
    <row r="44" spans="1:8" x14ac:dyDescent="0.25">
      <c r="B44" s="27"/>
    </row>
    <row r="45" spans="1:8" x14ac:dyDescent="0.25">
      <c r="B45" s="27"/>
    </row>
  </sheetData>
  <sheetProtection sheet="1" sort="0" autoFilter="0"/>
  <autoFilter ref="A2:H42"/>
  <mergeCells count="11">
    <mergeCell ref="A1:H1"/>
    <mergeCell ref="D3:F3"/>
    <mergeCell ref="B5:B20"/>
    <mergeCell ref="B21:B23"/>
    <mergeCell ref="B26:B39"/>
    <mergeCell ref="C27:C29"/>
    <mergeCell ref="C16:C18"/>
    <mergeCell ref="C8:C10"/>
    <mergeCell ref="C37:C38"/>
    <mergeCell ref="C12:C14"/>
    <mergeCell ref="D37:D38"/>
  </mergeCells>
  <dataValidations count="3">
    <dataValidation type="list" allowBlank="1" showInputMessage="1" showErrorMessage="1" sqref="G23:G24 G25 G28 G29 G30 G31 G32 G33 G34 G35 G36 G39 G40 G41 G42">
      <formula1>"0,1"</formula1>
    </dataValidation>
    <dataValidation type="list" allowBlank="1" showInputMessage="1" showErrorMessage="1" sqref="G6:G7 G9:G10 G13:G15 G17:G20 G22">
      <formula1>"0,1"</formula1>
    </dataValidation>
    <dataValidation type="list" allowBlank="1" showInputMessage="1" showErrorMessage="1" sqref="G11">
      <formula1>#REF!</formula1>
    </dataValidation>
  </dataValidations>
  <pageMargins left="0.7" right="0.7" top="0.75" bottom="0.75" header="0.3" footer="0.3"/>
  <pageSetup paperSize="9" orientation="portrait" r:id="rId1"/>
  <ignoredErrors>
    <ignoredError sqref="A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5"/>
  <sheetViews>
    <sheetView zoomScale="90" zoomScaleNormal="90" workbookViewId="0">
      <pane ySplit="3" topLeftCell="A4" activePane="bottomLeft" state="frozen"/>
      <selection pane="bottomLeft" activeCell="C24" sqref="C24"/>
    </sheetView>
  </sheetViews>
  <sheetFormatPr defaultRowHeight="15.75" x14ac:dyDescent="0.25"/>
  <cols>
    <col min="1" max="1" width="8.5703125" style="51" customWidth="1"/>
    <col min="2" max="2" width="53.42578125" style="39" customWidth="1"/>
    <col min="3" max="3" width="55.28515625" style="39" customWidth="1"/>
    <col min="4" max="4" width="32.140625" style="52" customWidth="1"/>
    <col min="5" max="5" width="13.5703125" style="39" customWidth="1"/>
    <col min="6" max="6" width="17.42578125" style="39" customWidth="1"/>
    <col min="7" max="7" width="22.42578125" style="39" customWidth="1"/>
    <col min="8" max="8" width="56" style="27" customWidth="1"/>
  </cols>
  <sheetData>
    <row r="1" spans="1:8" ht="123.75" customHeight="1" x14ac:dyDescent="0.25">
      <c r="A1" s="93" t="s">
        <v>499</v>
      </c>
      <c r="B1" s="93"/>
      <c r="C1" s="93"/>
      <c r="D1" s="93"/>
      <c r="E1" s="93"/>
      <c r="F1" s="93"/>
      <c r="G1" s="93"/>
      <c r="H1" s="93"/>
    </row>
    <row r="2" spans="1:8" ht="67.5" customHeight="1" x14ac:dyDescent="0.25">
      <c r="A2" s="4" t="s">
        <v>0</v>
      </c>
      <c r="B2" s="5" t="s">
        <v>1</v>
      </c>
      <c r="C2" s="5" t="s">
        <v>2</v>
      </c>
      <c r="D2" s="5" t="s">
        <v>3</v>
      </c>
      <c r="E2" s="5" t="s">
        <v>4</v>
      </c>
      <c r="F2" s="5" t="s">
        <v>6</v>
      </c>
      <c r="G2" s="34" t="s">
        <v>105</v>
      </c>
      <c r="H2" s="5" t="s">
        <v>519</v>
      </c>
    </row>
    <row r="3" spans="1:8" ht="50.25" customHeight="1" x14ac:dyDescent="0.25">
      <c r="A3" s="53"/>
      <c r="B3" s="54"/>
      <c r="C3" s="54"/>
      <c r="D3" s="94" t="s">
        <v>24</v>
      </c>
      <c r="E3" s="95"/>
      <c r="F3" s="96"/>
      <c r="G3" s="71">
        <f>E4*G4+E25*G25+E28*G28+E32*G32+E31*G31</f>
        <v>1</v>
      </c>
      <c r="H3" s="55" t="s">
        <v>500</v>
      </c>
    </row>
    <row r="4" spans="1:8" ht="131.25" customHeight="1" x14ac:dyDescent="0.25">
      <c r="A4" s="45">
        <v>1</v>
      </c>
      <c r="B4" s="46" t="s">
        <v>332</v>
      </c>
      <c r="C4" s="16" t="s">
        <v>106</v>
      </c>
      <c r="D4" s="16" t="s">
        <v>521</v>
      </c>
      <c r="E4" s="18">
        <v>0.85</v>
      </c>
      <c r="F4" s="13" t="s">
        <v>120</v>
      </c>
      <c r="G4" s="67">
        <f>E5*G5+E16*G16+E19*G19+E22*G22</f>
        <v>1</v>
      </c>
      <c r="H4" s="10" t="s">
        <v>501</v>
      </c>
    </row>
    <row r="5" spans="1:8" ht="79.5" customHeight="1" x14ac:dyDescent="0.25">
      <c r="A5" s="33" t="s">
        <v>5</v>
      </c>
      <c r="B5" s="98" t="s">
        <v>334</v>
      </c>
      <c r="C5" s="10" t="s">
        <v>335</v>
      </c>
      <c r="D5" s="10" t="s">
        <v>336</v>
      </c>
      <c r="E5" s="13">
        <v>0.8</v>
      </c>
      <c r="F5" s="13" t="s">
        <v>333</v>
      </c>
      <c r="G5" s="67">
        <f>E6*G6+E7*G7+E8*G8+E9*G9+E10*G10+E11*G11+E12*G12+E13*G13+E14*G14+E15*G15</f>
        <v>1</v>
      </c>
      <c r="H5" s="10" t="s">
        <v>502</v>
      </c>
    </row>
    <row r="6" spans="1:8" ht="159" customHeight="1" x14ac:dyDescent="0.25">
      <c r="A6" s="33" t="s">
        <v>8</v>
      </c>
      <c r="B6" s="99"/>
      <c r="C6" s="19" t="s">
        <v>337</v>
      </c>
      <c r="D6" s="19" t="s">
        <v>338</v>
      </c>
      <c r="E6" s="56">
        <v>0.31</v>
      </c>
      <c r="F6" s="56" t="s">
        <v>339</v>
      </c>
      <c r="G6" s="69">
        <v>1</v>
      </c>
      <c r="H6" s="10" t="s">
        <v>503</v>
      </c>
    </row>
    <row r="7" spans="1:8" ht="178.5" customHeight="1" x14ac:dyDescent="0.25">
      <c r="A7" s="33" t="s">
        <v>9</v>
      </c>
      <c r="B7" s="99"/>
      <c r="C7" s="19" t="s">
        <v>340</v>
      </c>
      <c r="D7" s="57" t="s">
        <v>341</v>
      </c>
      <c r="E7" s="58">
        <v>0.31</v>
      </c>
      <c r="F7" s="56" t="s">
        <v>197</v>
      </c>
      <c r="G7" s="69">
        <v>1</v>
      </c>
      <c r="H7" s="10" t="s">
        <v>504</v>
      </c>
    </row>
    <row r="8" spans="1:8" ht="177.75" customHeight="1" x14ac:dyDescent="0.25">
      <c r="A8" s="59" t="s">
        <v>10</v>
      </c>
      <c r="B8" s="99"/>
      <c r="C8" s="16" t="s">
        <v>342</v>
      </c>
      <c r="D8" s="16" t="s">
        <v>343</v>
      </c>
      <c r="E8" s="47">
        <v>0.01</v>
      </c>
      <c r="F8" s="18" t="s">
        <v>344</v>
      </c>
      <c r="G8" s="69">
        <v>1</v>
      </c>
      <c r="H8" s="10" t="s">
        <v>434</v>
      </c>
    </row>
    <row r="9" spans="1:8" ht="256.5" customHeight="1" x14ac:dyDescent="0.25">
      <c r="A9" s="59" t="s">
        <v>11</v>
      </c>
      <c r="B9" s="99"/>
      <c r="C9" s="16" t="s">
        <v>345</v>
      </c>
      <c r="D9" s="16" t="s">
        <v>346</v>
      </c>
      <c r="E9" s="18">
        <v>0.01</v>
      </c>
      <c r="F9" s="18" t="s">
        <v>146</v>
      </c>
      <c r="G9" s="69">
        <v>1</v>
      </c>
      <c r="H9" s="10" t="s">
        <v>434</v>
      </c>
    </row>
    <row r="10" spans="1:8" ht="192.75" customHeight="1" x14ac:dyDescent="0.25">
      <c r="A10" s="33" t="s">
        <v>12</v>
      </c>
      <c r="B10" s="99"/>
      <c r="C10" s="60" t="s">
        <v>347</v>
      </c>
      <c r="D10" s="60" t="s">
        <v>348</v>
      </c>
      <c r="E10" s="61">
        <v>0.31</v>
      </c>
      <c r="F10" s="56" t="s">
        <v>193</v>
      </c>
      <c r="G10" s="69">
        <v>1</v>
      </c>
      <c r="H10" s="10" t="s">
        <v>505</v>
      </c>
    </row>
    <row r="11" spans="1:8" ht="193.5" customHeight="1" x14ac:dyDescent="0.25">
      <c r="A11" s="59" t="s">
        <v>13</v>
      </c>
      <c r="B11" s="99"/>
      <c r="C11" s="16" t="s">
        <v>349</v>
      </c>
      <c r="D11" s="16" t="s">
        <v>350</v>
      </c>
      <c r="E11" s="47">
        <v>0.01</v>
      </c>
      <c r="F11" s="48" t="s">
        <v>134</v>
      </c>
      <c r="G11" s="69">
        <v>1</v>
      </c>
      <c r="H11" s="10" t="s">
        <v>431</v>
      </c>
    </row>
    <row r="12" spans="1:8" ht="113.25" customHeight="1" x14ac:dyDescent="0.25">
      <c r="A12" s="59" t="s">
        <v>14</v>
      </c>
      <c r="B12" s="99"/>
      <c r="C12" s="16" t="s">
        <v>351</v>
      </c>
      <c r="D12" s="16" t="s">
        <v>139</v>
      </c>
      <c r="E12" s="18">
        <v>0.01</v>
      </c>
      <c r="F12" s="18" t="s">
        <v>137</v>
      </c>
      <c r="G12" s="69">
        <v>1</v>
      </c>
      <c r="H12" s="10" t="s">
        <v>432</v>
      </c>
    </row>
    <row r="13" spans="1:8" ht="129.75" customHeight="1" x14ac:dyDescent="0.25">
      <c r="A13" s="33" t="s">
        <v>15</v>
      </c>
      <c r="B13" s="99"/>
      <c r="C13" s="16" t="s">
        <v>352</v>
      </c>
      <c r="D13" s="16" t="s">
        <v>353</v>
      </c>
      <c r="E13" s="18">
        <v>0.01</v>
      </c>
      <c r="F13" s="18" t="s">
        <v>354</v>
      </c>
      <c r="G13" s="69">
        <v>1</v>
      </c>
      <c r="H13" s="10" t="s">
        <v>432</v>
      </c>
    </row>
    <row r="14" spans="1:8" ht="128.25" customHeight="1" x14ac:dyDescent="0.25">
      <c r="A14" s="59" t="s">
        <v>25</v>
      </c>
      <c r="B14" s="99"/>
      <c r="C14" s="16" t="s">
        <v>355</v>
      </c>
      <c r="D14" s="16" t="s">
        <v>226</v>
      </c>
      <c r="E14" s="18">
        <v>0.01</v>
      </c>
      <c r="F14" s="18" t="s">
        <v>132</v>
      </c>
      <c r="G14" s="69">
        <v>1</v>
      </c>
      <c r="H14" s="10" t="s">
        <v>432</v>
      </c>
    </row>
    <row r="15" spans="1:8" ht="194.25" customHeight="1" x14ac:dyDescent="0.25">
      <c r="A15" s="59" t="s">
        <v>26</v>
      </c>
      <c r="B15" s="99"/>
      <c r="C15" s="16" t="s">
        <v>356</v>
      </c>
      <c r="D15" s="16" t="s">
        <v>357</v>
      </c>
      <c r="E15" s="18">
        <v>0.01</v>
      </c>
      <c r="F15" s="18" t="s">
        <v>358</v>
      </c>
      <c r="G15" s="80">
        <v>1</v>
      </c>
      <c r="H15" s="10" t="s">
        <v>431</v>
      </c>
    </row>
    <row r="16" spans="1:8" ht="81" customHeight="1" x14ac:dyDescent="0.25">
      <c r="A16" s="8" t="s">
        <v>16</v>
      </c>
      <c r="B16" s="90" t="s">
        <v>359</v>
      </c>
      <c r="C16" s="10" t="s">
        <v>360</v>
      </c>
      <c r="D16" s="10" t="s">
        <v>361</v>
      </c>
      <c r="E16" s="13">
        <v>0.03</v>
      </c>
      <c r="F16" s="48" t="s">
        <v>362</v>
      </c>
      <c r="G16" s="78">
        <f>E17*G17+E18*G18</f>
        <v>1</v>
      </c>
      <c r="H16" s="10" t="s">
        <v>506</v>
      </c>
    </row>
    <row r="17" spans="1:8" ht="147" customHeight="1" x14ac:dyDescent="0.25">
      <c r="A17" s="8" t="s">
        <v>27</v>
      </c>
      <c r="B17" s="91"/>
      <c r="C17" s="10" t="s">
        <v>363</v>
      </c>
      <c r="D17" s="10" t="s">
        <v>364</v>
      </c>
      <c r="E17" s="13">
        <v>0.5</v>
      </c>
      <c r="F17" s="48" t="s">
        <v>365</v>
      </c>
      <c r="G17" s="69">
        <v>1</v>
      </c>
      <c r="H17" s="10" t="s">
        <v>433</v>
      </c>
    </row>
    <row r="18" spans="1:8" ht="222" customHeight="1" x14ac:dyDescent="0.25">
      <c r="A18" s="8" t="s">
        <v>47</v>
      </c>
      <c r="B18" s="92"/>
      <c r="C18" s="10" t="s">
        <v>366</v>
      </c>
      <c r="D18" s="10" t="s">
        <v>367</v>
      </c>
      <c r="E18" s="13">
        <v>0.5</v>
      </c>
      <c r="F18" s="48" t="s">
        <v>368</v>
      </c>
      <c r="G18" s="69">
        <v>1</v>
      </c>
      <c r="H18" s="10" t="s">
        <v>433</v>
      </c>
    </row>
    <row r="19" spans="1:8" ht="47.25" customHeight="1" x14ac:dyDescent="0.25">
      <c r="A19" s="8" t="s">
        <v>17</v>
      </c>
      <c r="B19" s="82" t="s">
        <v>369</v>
      </c>
      <c r="C19" s="49" t="s">
        <v>370</v>
      </c>
      <c r="D19" s="60" t="s">
        <v>372</v>
      </c>
      <c r="E19" s="62">
        <v>0.15</v>
      </c>
      <c r="F19" s="63" t="s">
        <v>371</v>
      </c>
      <c r="G19" s="67">
        <f>E20*G20+E21*G21</f>
        <v>1</v>
      </c>
      <c r="H19" s="10" t="s">
        <v>507</v>
      </c>
    </row>
    <row r="20" spans="1:8" ht="97.5" customHeight="1" x14ac:dyDescent="0.25">
      <c r="A20" s="8" t="s">
        <v>28</v>
      </c>
      <c r="B20" s="97"/>
      <c r="C20" s="10" t="s">
        <v>373</v>
      </c>
      <c r="D20" s="10" t="s">
        <v>374</v>
      </c>
      <c r="E20" s="13">
        <v>0.05</v>
      </c>
      <c r="F20" s="48" t="s">
        <v>375</v>
      </c>
      <c r="G20" s="69">
        <v>1</v>
      </c>
      <c r="H20" s="10" t="s">
        <v>433</v>
      </c>
    </row>
    <row r="21" spans="1:8" ht="144" customHeight="1" x14ac:dyDescent="0.25">
      <c r="A21" s="8" t="s">
        <v>29</v>
      </c>
      <c r="B21" s="97"/>
      <c r="C21" s="10" t="s">
        <v>376</v>
      </c>
      <c r="D21" s="10" t="s">
        <v>377</v>
      </c>
      <c r="E21" s="13">
        <v>0.95</v>
      </c>
      <c r="F21" s="13" t="s">
        <v>378</v>
      </c>
      <c r="G21" s="69">
        <v>1</v>
      </c>
      <c r="H21" s="10" t="s">
        <v>434</v>
      </c>
    </row>
    <row r="22" spans="1:8" ht="47.25" x14ac:dyDescent="0.25">
      <c r="A22" s="8" t="s">
        <v>18</v>
      </c>
      <c r="B22" s="82" t="s">
        <v>379</v>
      </c>
      <c r="C22" s="16" t="s">
        <v>380</v>
      </c>
      <c r="D22" s="16" t="s">
        <v>381</v>
      </c>
      <c r="E22" s="13">
        <v>0.02</v>
      </c>
      <c r="F22" s="13" t="s">
        <v>382</v>
      </c>
      <c r="G22" s="67">
        <f>E23*G23+E24*G24</f>
        <v>1</v>
      </c>
      <c r="H22" s="10" t="s">
        <v>508</v>
      </c>
    </row>
    <row r="23" spans="1:8" ht="94.5" customHeight="1" x14ac:dyDescent="0.25">
      <c r="A23" s="8" t="s">
        <v>30</v>
      </c>
      <c r="B23" s="97"/>
      <c r="C23" s="16" t="s">
        <v>383</v>
      </c>
      <c r="D23" s="16" t="s">
        <v>384</v>
      </c>
      <c r="E23" s="13">
        <v>0.5</v>
      </c>
      <c r="F23" s="13" t="s">
        <v>385</v>
      </c>
      <c r="G23" s="69">
        <v>1</v>
      </c>
      <c r="H23" s="10" t="s">
        <v>509</v>
      </c>
    </row>
    <row r="24" spans="1:8" ht="81" customHeight="1" x14ac:dyDescent="0.25">
      <c r="A24" s="8" t="s">
        <v>31</v>
      </c>
      <c r="B24" s="97"/>
      <c r="C24" s="10" t="s">
        <v>386</v>
      </c>
      <c r="D24" s="10" t="s">
        <v>387</v>
      </c>
      <c r="E24" s="13">
        <v>0.5</v>
      </c>
      <c r="F24" s="13" t="s">
        <v>388</v>
      </c>
      <c r="G24" s="69">
        <v>1</v>
      </c>
      <c r="H24" s="10" t="s">
        <v>509</v>
      </c>
    </row>
    <row r="25" spans="1:8" ht="49.5" customHeight="1" x14ac:dyDescent="0.25">
      <c r="A25" s="21" t="s">
        <v>23</v>
      </c>
      <c r="B25" s="90" t="s">
        <v>389</v>
      </c>
      <c r="C25" s="10" t="s">
        <v>390</v>
      </c>
      <c r="D25" s="10" t="s">
        <v>391</v>
      </c>
      <c r="E25" s="13">
        <v>0.06</v>
      </c>
      <c r="F25" s="13" t="s">
        <v>392</v>
      </c>
      <c r="G25" s="67">
        <f>E26*G26+E27*G27</f>
        <v>1</v>
      </c>
      <c r="H25" s="10" t="s">
        <v>510</v>
      </c>
    </row>
    <row r="26" spans="1:8" ht="84" customHeight="1" x14ac:dyDescent="0.25">
      <c r="A26" s="21" t="s">
        <v>65</v>
      </c>
      <c r="B26" s="91"/>
      <c r="C26" s="10" t="s">
        <v>393</v>
      </c>
      <c r="D26" s="10" t="s">
        <v>394</v>
      </c>
      <c r="E26" s="13">
        <v>0.7</v>
      </c>
      <c r="F26" s="13" t="s">
        <v>395</v>
      </c>
      <c r="G26" s="69">
        <v>1</v>
      </c>
      <c r="H26" s="10" t="s">
        <v>433</v>
      </c>
    </row>
    <row r="27" spans="1:8" ht="222.75" customHeight="1" x14ac:dyDescent="0.25">
      <c r="A27" s="21" t="s">
        <v>66</v>
      </c>
      <c r="B27" s="91"/>
      <c r="C27" s="10" t="s">
        <v>396</v>
      </c>
      <c r="D27" s="10" t="s">
        <v>397</v>
      </c>
      <c r="E27" s="13">
        <v>0.3</v>
      </c>
      <c r="F27" s="13" t="s">
        <v>398</v>
      </c>
      <c r="G27" s="69">
        <v>1</v>
      </c>
      <c r="H27" s="10" t="s">
        <v>433</v>
      </c>
    </row>
    <row r="28" spans="1:8" ht="110.25" customHeight="1" x14ac:dyDescent="0.25">
      <c r="A28" s="76" t="s">
        <v>32</v>
      </c>
      <c r="B28" s="82" t="s">
        <v>399</v>
      </c>
      <c r="C28" s="82" t="s">
        <v>400</v>
      </c>
      <c r="D28" s="10" t="s">
        <v>401</v>
      </c>
      <c r="E28" s="13">
        <v>0.02</v>
      </c>
      <c r="F28" s="13" t="s">
        <v>402</v>
      </c>
      <c r="G28" s="67">
        <f>E29*G29+E30*G30</f>
        <v>1</v>
      </c>
      <c r="H28" s="10" t="s">
        <v>511</v>
      </c>
    </row>
    <row r="29" spans="1:8" ht="81" customHeight="1" x14ac:dyDescent="0.25">
      <c r="A29" s="8" t="s">
        <v>67</v>
      </c>
      <c r="B29" s="91"/>
      <c r="C29" s="91"/>
      <c r="D29" s="10" t="s">
        <v>403</v>
      </c>
      <c r="E29" s="13">
        <v>0.5</v>
      </c>
      <c r="F29" s="13" t="s">
        <v>405</v>
      </c>
      <c r="G29" s="69">
        <v>1</v>
      </c>
      <c r="H29" s="10" t="s">
        <v>433</v>
      </c>
    </row>
    <row r="30" spans="1:8" ht="98.25" customHeight="1" x14ac:dyDescent="0.25">
      <c r="A30" s="8" t="s">
        <v>68</v>
      </c>
      <c r="B30" s="92"/>
      <c r="C30" s="92"/>
      <c r="D30" s="10" t="s">
        <v>404</v>
      </c>
      <c r="E30" s="13">
        <v>0.5</v>
      </c>
      <c r="F30" s="13" t="s">
        <v>406</v>
      </c>
      <c r="G30" s="69">
        <v>1</v>
      </c>
      <c r="H30" s="10" t="s">
        <v>434</v>
      </c>
    </row>
    <row r="31" spans="1:8" ht="409.5" x14ac:dyDescent="0.25">
      <c r="A31" s="23" t="s">
        <v>46</v>
      </c>
      <c r="B31" s="24" t="s">
        <v>515</v>
      </c>
      <c r="C31" s="25" t="s">
        <v>407</v>
      </c>
      <c r="D31" s="25" t="s">
        <v>217</v>
      </c>
      <c r="E31" s="10">
        <v>0.05</v>
      </c>
      <c r="F31" s="11" t="s">
        <v>218</v>
      </c>
      <c r="G31" s="70">
        <v>1</v>
      </c>
      <c r="H31" s="10" t="s">
        <v>432</v>
      </c>
    </row>
    <row r="32" spans="1:8" ht="81.75" customHeight="1" x14ac:dyDescent="0.25">
      <c r="A32" s="37" t="s">
        <v>49</v>
      </c>
      <c r="B32" s="12" t="s">
        <v>408</v>
      </c>
      <c r="C32" s="12" t="s">
        <v>294</v>
      </c>
      <c r="D32" s="12" t="s">
        <v>48</v>
      </c>
      <c r="E32" s="12">
        <v>0.02</v>
      </c>
      <c r="F32" s="12" t="s">
        <v>296</v>
      </c>
      <c r="G32" s="79">
        <v>1</v>
      </c>
      <c r="H32" s="10" t="s">
        <v>434</v>
      </c>
    </row>
    <row r="33" spans="1:7" x14ac:dyDescent="0.25">
      <c r="A33" s="50"/>
      <c r="B33" s="27"/>
      <c r="C33" s="27"/>
      <c r="D33" s="40"/>
      <c r="E33" s="27"/>
      <c r="F33" s="27"/>
      <c r="G33" s="27"/>
    </row>
    <row r="34" spans="1:7" x14ac:dyDescent="0.25">
      <c r="A34" s="50"/>
      <c r="B34" s="27"/>
      <c r="C34" s="27"/>
      <c r="D34" s="40"/>
      <c r="E34" s="27"/>
      <c r="F34" s="27"/>
      <c r="G34" s="27"/>
    </row>
    <row r="35" spans="1:7" x14ac:dyDescent="0.25">
      <c r="A35" s="50"/>
      <c r="B35" s="27"/>
      <c r="C35" s="27"/>
      <c r="D35" s="40"/>
      <c r="E35" s="27"/>
      <c r="F35" s="27"/>
      <c r="G35" s="27"/>
    </row>
    <row r="36" spans="1:7" x14ac:dyDescent="0.25">
      <c r="A36" s="50"/>
      <c r="B36" s="27"/>
      <c r="C36" s="27"/>
      <c r="D36" s="40"/>
      <c r="E36" s="27"/>
      <c r="F36" s="27"/>
      <c r="G36" s="27"/>
    </row>
    <row r="37" spans="1:7" x14ac:dyDescent="0.25">
      <c r="A37" s="50"/>
      <c r="B37" s="27"/>
      <c r="C37" s="27"/>
      <c r="D37" s="40"/>
      <c r="E37" s="27"/>
      <c r="F37" s="27"/>
      <c r="G37" s="27"/>
    </row>
    <row r="38" spans="1:7" x14ac:dyDescent="0.25">
      <c r="A38" s="50"/>
      <c r="B38" s="27"/>
      <c r="C38" s="27"/>
      <c r="D38" s="40"/>
      <c r="E38" s="27"/>
      <c r="F38" s="27"/>
      <c r="G38" s="27"/>
    </row>
    <row r="39" spans="1:7" x14ac:dyDescent="0.25">
      <c r="A39" s="50"/>
      <c r="B39" s="27"/>
      <c r="C39" s="27"/>
      <c r="D39" s="40"/>
      <c r="E39" s="27"/>
      <c r="F39" s="27"/>
      <c r="G39" s="27"/>
    </row>
    <row r="40" spans="1:7" x14ac:dyDescent="0.25">
      <c r="A40" s="50"/>
      <c r="B40" s="27"/>
      <c r="C40" s="27"/>
      <c r="D40" s="40"/>
      <c r="E40" s="27"/>
      <c r="F40" s="27"/>
      <c r="G40" s="27"/>
    </row>
    <row r="41" spans="1:7" x14ac:dyDescent="0.25">
      <c r="A41" s="50"/>
      <c r="B41" s="27"/>
      <c r="C41" s="27"/>
      <c r="D41" s="40"/>
      <c r="E41" s="27"/>
      <c r="F41" s="27"/>
      <c r="G41" s="27"/>
    </row>
    <row r="42" spans="1:7" x14ac:dyDescent="0.25">
      <c r="A42" s="50"/>
      <c r="B42" s="27"/>
      <c r="C42" s="27"/>
      <c r="D42" s="40"/>
      <c r="E42" s="27"/>
      <c r="F42" s="27"/>
      <c r="G42" s="27"/>
    </row>
    <row r="43" spans="1:7" x14ac:dyDescent="0.25">
      <c r="A43" s="50"/>
      <c r="B43" s="27"/>
      <c r="C43" s="27"/>
      <c r="D43" s="40"/>
      <c r="E43" s="27"/>
      <c r="F43" s="27"/>
      <c r="G43" s="27"/>
    </row>
    <row r="44" spans="1:7" x14ac:dyDescent="0.25">
      <c r="A44" s="50"/>
      <c r="B44" s="27"/>
      <c r="C44" s="27"/>
      <c r="D44" s="40"/>
      <c r="E44" s="27"/>
      <c r="F44" s="27"/>
      <c r="G44" s="27"/>
    </row>
    <row r="45" spans="1:7" x14ac:dyDescent="0.25">
      <c r="A45" s="50"/>
      <c r="B45" s="27"/>
      <c r="C45" s="27"/>
      <c r="D45" s="40"/>
      <c r="E45" s="27"/>
      <c r="F45" s="27"/>
      <c r="G45" s="27"/>
    </row>
    <row r="46" spans="1:7" x14ac:dyDescent="0.25">
      <c r="A46" s="50"/>
      <c r="B46" s="27"/>
      <c r="C46" s="27"/>
      <c r="D46" s="40"/>
      <c r="E46" s="27"/>
      <c r="F46" s="27"/>
      <c r="G46" s="27"/>
    </row>
    <row r="47" spans="1:7" x14ac:dyDescent="0.25">
      <c r="A47" s="50"/>
      <c r="B47" s="27"/>
      <c r="C47" s="27"/>
      <c r="D47" s="40"/>
      <c r="E47" s="27"/>
      <c r="F47" s="27"/>
      <c r="G47" s="27"/>
    </row>
    <row r="48" spans="1:7" x14ac:dyDescent="0.25">
      <c r="A48" s="50"/>
      <c r="B48" s="27"/>
      <c r="C48" s="27"/>
      <c r="D48" s="40"/>
      <c r="E48" s="27"/>
      <c r="F48" s="27"/>
      <c r="G48" s="27"/>
    </row>
    <row r="49" spans="1:7" x14ac:dyDescent="0.25">
      <c r="A49" s="50"/>
      <c r="B49" s="27"/>
      <c r="C49" s="27"/>
      <c r="D49" s="40"/>
      <c r="E49" s="27"/>
      <c r="F49" s="27"/>
      <c r="G49" s="27"/>
    </row>
    <row r="50" spans="1:7" x14ac:dyDescent="0.25">
      <c r="A50" s="50"/>
      <c r="B50" s="27"/>
      <c r="C50" s="27"/>
      <c r="D50" s="40"/>
      <c r="E50" s="27"/>
      <c r="F50" s="27"/>
      <c r="G50" s="27"/>
    </row>
    <row r="51" spans="1:7" x14ac:dyDescent="0.25">
      <c r="A51" s="50"/>
      <c r="B51" s="27"/>
      <c r="C51" s="27"/>
      <c r="D51" s="40"/>
      <c r="E51" s="27"/>
      <c r="F51" s="27"/>
      <c r="G51" s="27"/>
    </row>
    <row r="52" spans="1:7" x14ac:dyDescent="0.25">
      <c r="A52" s="50"/>
      <c r="B52" s="27"/>
      <c r="C52" s="27"/>
      <c r="D52" s="40"/>
      <c r="E52" s="27"/>
      <c r="F52" s="27"/>
      <c r="G52" s="27"/>
    </row>
    <row r="53" spans="1:7" x14ac:dyDescent="0.25">
      <c r="A53" s="50"/>
      <c r="B53" s="27"/>
      <c r="C53" s="27"/>
      <c r="D53" s="40"/>
      <c r="E53" s="27"/>
      <c r="F53" s="27"/>
      <c r="G53" s="27"/>
    </row>
    <row r="54" spans="1:7" x14ac:dyDescent="0.25">
      <c r="A54" s="50"/>
      <c r="B54" s="27"/>
      <c r="C54" s="27"/>
      <c r="D54" s="40"/>
      <c r="E54" s="27"/>
      <c r="F54" s="27"/>
      <c r="G54" s="27"/>
    </row>
    <row r="55" spans="1:7" x14ac:dyDescent="0.25">
      <c r="A55" s="50"/>
      <c r="B55" s="27"/>
      <c r="C55" s="27"/>
      <c r="D55" s="40"/>
      <c r="E55" s="27"/>
      <c r="F55" s="27"/>
      <c r="G55" s="27"/>
    </row>
    <row r="56" spans="1:7" x14ac:dyDescent="0.25">
      <c r="A56" s="50"/>
      <c r="B56" s="27"/>
      <c r="C56" s="27"/>
      <c r="D56" s="40"/>
      <c r="E56" s="27"/>
      <c r="F56" s="27"/>
      <c r="G56" s="27"/>
    </row>
    <row r="57" spans="1:7" x14ac:dyDescent="0.25">
      <c r="A57" s="50"/>
      <c r="B57" s="27"/>
      <c r="C57" s="27"/>
      <c r="D57" s="40"/>
      <c r="E57" s="27"/>
      <c r="F57" s="27"/>
      <c r="G57" s="27"/>
    </row>
    <row r="58" spans="1:7" x14ac:dyDescent="0.25">
      <c r="A58" s="50"/>
      <c r="B58" s="27"/>
      <c r="C58" s="27"/>
      <c r="D58" s="40"/>
      <c r="E58" s="27"/>
      <c r="F58" s="27"/>
      <c r="G58" s="27"/>
    </row>
    <row r="59" spans="1:7" x14ac:dyDescent="0.25">
      <c r="A59" s="50"/>
      <c r="B59" s="27"/>
      <c r="C59" s="27"/>
      <c r="D59" s="40"/>
      <c r="E59" s="27"/>
      <c r="F59" s="27"/>
      <c r="G59" s="27"/>
    </row>
    <row r="60" spans="1:7" x14ac:dyDescent="0.25">
      <c r="A60" s="50"/>
      <c r="B60" s="27"/>
      <c r="C60" s="27"/>
      <c r="D60" s="40"/>
      <c r="E60" s="27"/>
      <c r="F60" s="27"/>
      <c r="G60" s="27"/>
    </row>
    <row r="61" spans="1:7" x14ac:dyDescent="0.25">
      <c r="A61" s="50"/>
      <c r="B61" s="27"/>
      <c r="C61" s="27"/>
      <c r="D61" s="40"/>
      <c r="E61" s="27"/>
      <c r="F61" s="27"/>
      <c r="G61" s="27"/>
    </row>
    <row r="62" spans="1:7" x14ac:dyDescent="0.25">
      <c r="A62" s="50"/>
      <c r="B62" s="27"/>
      <c r="C62" s="27"/>
      <c r="D62" s="40"/>
      <c r="E62" s="27"/>
      <c r="F62" s="27"/>
      <c r="G62" s="27"/>
    </row>
    <row r="63" spans="1:7" x14ac:dyDescent="0.25">
      <c r="A63" s="50"/>
      <c r="B63" s="27"/>
      <c r="C63" s="27"/>
      <c r="D63" s="40"/>
      <c r="E63" s="27"/>
      <c r="F63" s="27"/>
      <c r="G63" s="27"/>
    </row>
    <row r="64" spans="1:7" x14ac:dyDescent="0.25">
      <c r="A64" s="50"/>
      <c r="B64" s="27"/>
      <c r="C64" s="27"/>
      <c r="D64" s="40"/>
      <c r="E64" s="27"/>
      <c r="F64" s="27"/>
      <c r="G64" s="27"/>
    </row>
    <row r="65" spans="1:7" x14ac:dyDescent="0.25">
      <c r="A65" s="50"/>
      <c r="B65" s="27"/>
      <c r="C65" s="27"/>
      <c r="D65" s="40"/>
      <c r="E65" s="27"/>
      <c r="F65" s="27"/>
      <c r="G65" s="27"/>
    </row>
    <row r="66" spans="1:7" x14ac:dyDescent="0.25">
      <c r="A66" s="50"/>
      <c r="B66" s="27"/>
      <c r="C66" s="27"/>
      <c r="D66" s="40"/>
      <c r="E66" s="27"/>
      <c r="F66" s="27"/>
      <c r="G66" s="27"/>
    </row>
    <row r="67" spans="1:7" x14ac:dyDescent="0.25">
      <c r="A67" s="50"/>
      <c r="B67" s="27"/>
      <c r="C67" s="27"/>
      <c r="D67" s="40"/>
      <c r="E67" s="27"/>
      <c r="F67" s="27"/>
      <c r="G67" s="27"/>
    </row>
    <row r="68" spans="1:7" x14ac:dyDescent="0.25">
      <c r="A68" s="50"/>
      <c r="B68" s="27"/>
      <c r="C68" s="27"/>
      <c r="D68" s="40"/>
      <c r="E68" s="27"/>
      <c r="F68" s="27"/>
      <c r="G68" s="27"/>
    </row>
    <row r="69" spans="1:7" x14ac:dyDescent="0.25">
      <c r="A69" s="50"/>
      <c r="B69" s="27"/>
      <c r="C69" s="27"/>
      <c r="D69" s="40"/>
      <c r="E69" s="27"/>
      <c r="F69" s="27"/>
      <c r="G69" s="27"/>
    </row>
    <row r="70" spans="1:7" x14ac:dyDescent="0.25">
      <c r="A70" s="50"/>
      <c r="B70" s="27"/>
      <c r="C70" s="27"/>
      <c r="D70" s="40"/>
      <c r="E70" s="27"/>
      <c r="F70" s="27"/>
      <c r="G70" s="27"/>
    </row>
    <row r="71" spans="1:7" x14ac:dyDescent="0.25">
      <c r="A71" s="50"/>
      <c r="B71" s="27"/>
      <c r="C71" s="27"/>
      <c r="D71" s="40"/>
      <c r="E71" s="27"/>
      <c r="F71" s="27"/>
      <c r="G71" s="27"/>
    </row>
    <row r="72" spans="1:7" x14ac:dyDescent="0.25">
      <c r="A72" s="50"/>
      <c r="B72" s="27"/>
      <c r="C72" s="27"/>
      <c r="D72" s="40"/>
      <c r="E72" s="27"/>
      <c r="F72" s="27"/>
      <c r="G72" s="27"/>
    </row>
    <row r="73" spans="1:7" x14ac:dyDescent="0.25">
      <c r="A73" s="50"/>
      <c r="B73" s="27"/>
      <c r="C73" s="27"/>
      <c r="D73" s="40"/>
      <c r="E73" s="27"/>
      <c r="F73" s="27"/>
      <c r="G73" s="27"/>
    </row>
    <row r="74" spans="1:7" x14ac:dyDescent="0.25">
      <c r="A74" s="50"/>
      <c r="B74" s="27"/>
      <c r="C74" s="27"/>
      <c r="D74" s="40"/>
      <c r="E74" s="27"/>
      <c r="F74" s="27"/>
      <c r="G74" s="27"/>
    </row>
    <row r="75" spans="1:7" x14ac:dyDescent="0.25">
      <c r="A75" s="50"/>
      <c r="B75" s="27"/>
      <c r="C75" s="27"/>
      <c r="D75" s="40"/>
      <c r="E75" s="27"/>
      <c r="F75" s="27"/>
      <c r="G75" s="27"/>
    </row>
    <row r="76" spans="1:7" x14ac:dyDescent="0.25">
      <c r="A76" s="50"/>
      <c r="B76" s="27"/>
      <c r="C76" s="27"/>
      <c r="D76" s="40"/>
      <c r="E76" s="27"/>
      <c r="F76" s="27"/>
      <c r="G76" s="27"/>
    </row>
    <row r="77" spans="1:7" x14ac:dyDescent="0.25">
      <c r="A77" s="50"/>
      <c r="B77" s="27"/>
      <c r="C77" s="27"/>
      <c r="D77" s="40"/>
      <c r="E77" s="27"/>
      <c r="F77" s="27"/>
      <c r="G77" s="27"/>
    </row>
    <row r="78" spans="1:7" x14ac:dyDescent="0.25">
      <c r="A78" s="50"/>
      <c r="B78" s="27"/>
      <c r="C78" s="27"/>
      <c r="D78" s="40"/>
      <c r="E78" s="27"/>
      <c r="F78" s="27"/>
      <c r="G78" s="27"/>
    </row>
    <row r="79" spans="1:7" x14ac:dyDescent="0.25">
      <c r="A79" s="50"/>
      <c r="B79" s="27"/>
      <c r="C79" s="27"/>
      <c r="D79" s="40"/>
      <c r="E79" s="27"/>
      <c r="F79" s="27"/>
      <c r="G79" s="27"/>
    </row>
    <row r="80" spans="1:7" x14ac:dyDescent="0.25">
      <c r="A80" s="50"/>
      <c r="B80" s="27"/>
      <c r="C80" s="27"/>
      <c r="D80" s="40"/>
      <c r="E80" s="27"/>
      <c r="F80" s="27"/>
      <c r="G80" s="27"/>
    </row>
    <row r="81" spans="1:7" x14ac:dyDescent="0.25">
      <c r="A81" s="50"/>
      <c r="B81" s="27"/>
      <c r="C81" s="27"/>
      <c r="D81" s="40"/>
      <c r="E81" s="27"/>
      <c r="F81" s="27"/>
      <c r="G81" s="27"/>
    </row>
    <row r="82" spans="1:7" x14ac:dyDescent="0.25">
      <c r="A82" s="50"/>
      <c r="B82" s="27"/>
      <c r="C82" s="27"/>
      <c r="D82" s="40"/>
      <c r="E82" s="27"/>
      <c r="F82" s="27"/>
      <c r="G82" s="27"/>
    </row>
    <row r="83" spans="1:7" x14ac:dyDescent="0.25">
      <c r="A83" s="50"/>
      <c r="B83" s="27"/>
      <c r="C83" s="27"/>
      <c r="D83" s="40"/>
      <c r="E83" s="27"/>
      <c r="F83" s="27"/>
      <c r="G83" s="27"/>
    </row>
    <row r="84" spans="1:7" x14ac:dyDescent="0.25">
      <c r="A84" s="50"/>
      <c r="B84" s="27"/>
      <c r="C84" s="27"/>
      <c r="D84" s="40"/>
      <c r="E84" s="27"/>
      <c r="F84" s="27"/>
      <c r="G84" s="27"/>
    </row>
    <row r="85" spans="1:7" x14ac:dyDescent="0.25">
      <c r="A85" s="50"/>
      <c r="B85" s="27"/>
      <c r="C85" s="27"/>
      <c r="D85" s="40"/>
      <c r="E85" s="27"/>
      <c r="F85" s="27"/>
      <c r="G85" s="27"/>
    </row>
    <row r="86" spans="1:7" x14ac:dyDescent="0.25">
      <c r="A86" s="50"/>
      <c r="B86" s="27"/>
      <c r="C86" s="27"/>
      <c r="D86" s="40"/>
      <c r="E86" s="27"/>
      <c r="F86" s="27"/>
      <c r="G86" s="27"/>
    </row>
    <row r="87" spans="1:7" x14ac:dyDescent="0.25">
      <c r="A87" s="50"/>
      <c r="B87" s="27"/>
      <c r="C87" s="27"/>
      <c r="D87" s="40"/>
      <c r="E87" s="27"/>
      <c r="F87" s="27"/>
      <c r="G87" s="27"/>
    </row>
    <row r="88" spans="1:7" x14ac:dyDescent="0.25">
      <c r="A88" s="50"/>
      <c r="B88" s="27"/>
      <c r="C88" s="27"/>
      <c r="D88" s="40"/>
      <c r="E88" s="27"/>
      <c r="F88" s="27"/>
      <c r="G88" s="27"/>
    </row>
    <row r="89" spans="1:7" x14ac:dyDescent="0.25">
      <c r="A89" s="50"/>
      <c r="B89" s="27"/>
      <c r="C89" s="27"/>
      <c r="D89" s="40"/>
      <c r="E89" s="27"/>
      <c r="F89" s="27"/>
      <c r="G89" s="27"/>
    </row>
    <row r="90" spans="1:7" x14ac:dyDescent="0.25">
      <c r="A90" s="50"/>
      <c r="B90" s="27"/>
      <c r="C90" s="27"/>
      <c r="D90" s="40"/>
      <c r="E90" s="27"/>
      <c r="F90" s="27"/>
      <c r="G90" s="27"/>
    </row>
    <row r="91" spans="1:7" x14ac:dyDescent="0.25">
      <c r="A91" s="50"/>
      <c r="B91" s="27"/>
      <c r="C91" s="27"/>
      <c r="D91" s="40"/>
      <c r="E91" s="27"/>
      <c r="F91" s="27"/>
      <c r="G91" s="27"/>
    </row>
    <row r="92" spans="1:7" x14ac:dyDescent="0.25">
      <c r="A92" s="50"/>
      <c r="B92" s="27"/>
      <c r="C92" s="27"/>
      <c r="D92" s="40"/>
      <c r="E92" s="27"/>
      <c r="F92" s="27"/>
      <c r="G92" s="27"/>
    </row>
    <row r="93" spans="1:7" x14ac:dyDescent="0.25">
      <c r="A93" s="50"/>
      <c r="B93" s="27"/>
      <c r="C93" s="27"/>
      <c r="D93" s="40"/>
      <c r="E93" s="27"/>
      <c r="F93" s="27"/>
      <c r="G93" s="27"/>
    </row>
    <row r="94" spans="1:7" x14ac:dyDescent="0.25">
      <c r="A94" s="50"/>
      <c r="B94" s="27"/>
      <c r="C94" s="27"/>
      <c r="D94" s="40"/>
      <c r="E94" s="27"/>
      <c r="F94" s="27"/>
      <c r="G94" s="27"/>
    </row>
    <row r="95" spans="1:7" x14ac:dyDescent="0.25">
      <c r="A95" s="50"/>
      <c r="B95" s="27"/>
      <c r="C95" s="27"/>
      <c r="D95" s="40"/>
      <c r="E95" s="27"/>
      <c r="F95" s="27"/>
      <c r="G95" s="27"/>
    </row>
    <row r="96" spans="1:7" x14ac:dyDescent="0.25">
      <c r="A96" s="50"/>
      <c r="B96" s="27"/>
      <c r="C96" s="27"/>
      <c r="D96" s="40"/>
      <c r="E96" s="27"/>
      <c r="F96" s="27"/>
      <c r="G96" s="27"/>
    </row>
    <row r="97" spans="1:7" x14ac:dyDescent="0.25">
      <c r="A97" s="50"/>
      <c r="B97" s="27"/>
      <c r="C97" s="27"/>
      <c r="D97" s="40"/>
      <c r="E97" s="27"/>
      <c r="F97" s="27"/>
      <c r="G97" s="27"/>
    </row>
    <row r="98" spans="1:7" x14ac:dyDescent="0.25">
      <c r="A98" s="50"/>
      <c r="B98" s="27"/>
      <c r="C98" s="27"/>
      <c r="D98" s="40"/>
      <c r="E98" s="27"/>
      <c r="F98" s="27"/>
      <c r="G98" s="27"/>
    </row>
    <row r="99" spans="1:7" x14ac:dyDescent="0.25">
      <c r="A99" s="50"/>
      <c r="B99" s="27"/>
      <c r="C99" s="27"/>
      <c r="D99" s="40"/>
      <c r="E99" s="27"/>
      <c r="F99" s="27"/>
      <c r="G99" s="27"/>
    </row>
    <row r="100" spans="1:7" x14ac:dyDescent="0.25">
      <c r="A100" s="50"/>
      <c r="B100" s="27"/>
      <c r="C100" s="27"/>
      <c r="D100" s="40"/>
      <c r="E100" s="27"/>
      <c r="F100" s="27"/>
      <c r="G100" s="27"/>
    </row>
    <row r="101" spans="1:7" x14ac:dyDescent="0.25">
      <c r="A101" s="50"/>
      <c r="B101" s="27"/>
      <c r="C101" s="27"/>
      <c r="D101" s="40"/>
      <c r="E101" s="27"/>
      <c r="F101" s="27"/>
      <c r="G101" s="27"/>
    </row>
    <row r="102" spans="1:7" x14ac:dyDescent="0.25">
      <c r="A102" s="50"/>
      <c r="B102" s="27"/>
      <c r="C102" s="27"/>
      <c r="D102" s="40"/>
      <c r="E102" s="27"/>
      <c r="F102" s="27"/>
      <c r="G102" s="27"/>
    </row>
    <row r="103" spans="1:7" x14ac:dyDescent="0.25">
      <c r="A103" s="50"/>
      <c r="B103" s="27"/>
      <c r="C103" s="27"/>
      <c r="D103" s="40"/>
      <c r="E103" s="27"/>
      <c r="F103" s="27"/>
      <c r="G103" s="27"/>
    </row>
    <row r="104" spans="1:7" x14ac:dyDescent="0.25">
      <c r="A104" s="50"/>
      <c r="B104" s="27"/>
      <c r="C104" s="27"/>
      <c r="D104" s="40"/>
      <c r="E104" s="27"/>
      <c r="F104" s="27"/>
      <c r="G104" s="27"/>
    </row>
    <row r="105" spans="1:7" x14ac:dyDescent="0.25">
      <c r="A105" s="50"/>
      <c r="B105" s="27"/>
      <c r="C105" s="27"/>
      <c r="D105" s="40"/>
      <c r="E105" s="27"/>
      <c r="F105" s="27"/>
      <c r="G105" s="27"/>
    </row>
    <row r="106" spans="1:7" x14ac:dyDescent="0.25">
      <c r="A106" s="50"/>
      <c r="B106" s="27"/>
      <c r="C106" s="27"/>
      <c r="D106" s="40"/>
      <c r="E106" s="27"/>
      <c r="F106" s="27"/>
      <c r="G106" s="27"/>
    </row>
    <row r="107" spans="1:7" x14ac:dyDescent="0.25">
      <c r="A107" s="50"/>
      <c r="B107" s="27"/>
      <c r="C107" s="27"/>
      <c r="D107" s="40"/>
      <c r="E107" s="27"/>
      <c r="F107" s="27"/>
      <c r="G107" s="27"/>
    </row>
    <row r="108" spans="1:7" x14ac:dyDescent="0.25">
      <c r="A108" s="50"/>
      <c r="B108" s="27"/>
      <c r="C108" s="27"/>
      <c r="D108" s="40"/>
      <c r="E108" s="27"/>
      <c r="F108" s="27"/>
      <c r="G108" s="27"/>
    </row>
    <row r="109" spans="1:7" x14ac:dyDescent="0.25">
      <c r="A109" s="50"/>
      <c r="B109" s="27"/>
      <c r="C109" s="27"/>
      <c r="D109" s="40"/>
      <c r="E109" s="27"/>
      <c r="F109" s="27"/>
      <c r="G109" s="27"/>
    </row>
    <row r="110" spans="1:7" x14ac:dyDescent="0.25">
      <c r="A110" s="50"/>
      <c r="B110" s="27"/>
      <c r="C110" s="27"/>
      <c r="D110" s="40"/>
      <c r="E110" s="27"/>
      <c r="F110" s="27"/>
      <c r="G110" s="27"/>
    </row>
    <row r="111" spans="1:7" x14ac:dyDescent="0.25">
      <c r="A111" s="50"/>
      <c r="B111" s="27"/>
      <c r="C111" s="27"/>
      <c r="D111" s="40"/>
      <c r="E111" s="27"/>
      <c r="F111" s="27"/>
      <c r="G111" s="27"/>
    </row>
    <row r="112" spans="1:7" x14ac:dyDescent="0.25">
      <c r="A112" s="50"/>
      <c r="B112" s="27"/>
      <c r="C112" s="27"/>
      <c r="D112" s="40"/>
      <c r="E112" s="27"/>
      <c r="F112" s="27"/>
      <c r="G112" s="27"/>
    </row>
    <row r="113" spans="1:7" x14ac:dyDescent="0.25">
      <c r="A113" s="50"/>
      <c r="B113" s="27"/>
      <c r="C113" s="27"/>
      <c r="D113" s="40"/>
      <c r="E113" s="27"/>
      <c r="F113" s="27"/>
      <c r="G113" s="27"/>
    </row>
    <row r="114" spans="1:7" x14ac:dyDescent="0.25">
      <c r="A114" s="50"/>
      <c r="B114" s="27"/>
      <c r="C114" s="27"/>
      <c r="D114" s="40"/>
      <c r="E114" s="27"/>
      <c r="F114" s="27"/>
      <c r="G114" s="27"/>
    </row>
    <row r="115" spans="1:7" x14ac:dyDescent="0.25">
      <c r="A115" s="50"/>
      <c r="B115" s="27"/>
      <c r="C115" s="27"/>
      <c r="D115" s="40"/>
      <c r="E115" s="27"/>
      <c r="F115" s="27"/>
      <c r="G115" s="27"/>
    </row>
    <row r="116" spans="1:7" x14ac:dyDescent="0.25">
      <c r="A116" s="50"/>
      <c r="B116" s="27"/>
      <c r="C116" s="27"/>
      <c r="D116" s="40"/>
      <c r="E116" s="27"/>
      <c r="F116" s="27"/>
      <c r="G116" s="27"/>
    </row>
    <row r="117" spans="1:7" x14ac:dyDescent="0.25">
      <c r="A117" s="50"/>
      <c r="B117" s="27"/>
      <c r="C117" s="27"/>
      <c r="D117" s="40"/>
      <c r="E117" s="27"/>
      <c r="F117" s="27"/>
      <c r="G117" s="27"/>
    </row>
    <row r="118" spans="1:7" x14ac:dyDescent="0.25">
      <c r="A118" s="50"/>
      <c r="B118" s="27"/>
      <c r="C118" s="27"/>
      <c r="D118" s="40"/>
      <c r="E118" s="27"/>
      <c r="F118" s="27"/>
      <c r="G118" s="27"/>
    </row>
    <row r="119" spans="1:7" x14ac:dyDescent="0.25">
      <c r="A119" s="50"/>
      <c r="B119" s="27"/>
      <c r="C119" s="27"/>
      <c r="D119" s="40"/>
      <c r="E119" s="27"/>
      <c r="F119" s="27"/>
      <c r="G119" s="27"/>
    </row>
    <row r="120" spans="1:7" x14ac:dyDescent="0.25">
      <c r="A120" s="50"/>
      <c r="B120" s="27"/>
      <c r="C120" s="27"/>
      <c r="D120" s="40"/>
      <c r="E120" s="27"/>
      <c r="F120" s="27"/>
      <c r="G120" s="27"/>
    </row>
    <row r="121" spans="1:7" x14ac:dyDescent="0.25">
      <c r="A121" s="50"/>
      <c r="B121" s="27"/>
      <c r="C121" s="27"/>
      <c r="D121" s="40"/>
      <c r="E121" s="27"/>
      <c r="F121" s="27"/>
      <c r="G121" s="27"/>
    </row>
    <row r="122" spans="1:7" x14ac:dyDescent="0.25">
      <c r="A122" s="50"/>
      <c r="B122" s="27"/>
      <c r="C122" s="27"/>
      <c r="D122" s="40"/>
      <c r="E122" s="27"/>
      <c r="F122" s="27"/>
      <c r="G122" s="27"/>
    </row>
    <row r="123" spans="1:7" x14ac:dyDescent="0.25">
      <c r="A123" s="50"/>
      <c r="B123" s="27"/>
      <c r="C123" s="27"/>
      <c r="D123" s="40"/>
      <c r="E123" s="27"/>
      <c r="F123" s="27"/>
      <c r="G123" s="27"/>
    </row>
    <row r="124" spans="1:7" x14ac:dyDescent="0.25">
      <c r="A124" s="50"/>
      <c r="B124" s="27"/>
      <c r="C124" s="27"/>
      <c r="D124" s="40"/>
      <c r="E124" s="27"/>
      <c r="F124" s="27"/>
      <c r="G124" s="27"/>
    </row>
    <row r="125" spans="1:7" x14ac:dyDescent="0.25">
      <c r="A125" s="50"/>
      <c r="B125" s="27"/>
      <c r="C125" s="27"/>
      <c r="D125" s="40"/>
      <c r="E125" s="27"/>
      <c r="F125" s="27"/>
      <c r="G125" s="27"/>
    </row>
    <row r="126" spans="1:7" x14ac:dyDescent="0.25">
      <c r="A126" s="50"/>
      <c r="B126" s="27"/>
      <c r="C126" s="27"/>
      <c r="D126" s="40"/>
      <c r="E126" s="27"/>
      <c r="F126" s="27"/>
      <c r="G126" s="27"/>
    </row>
    <row r="127" spans="1:7" x14ac:dyDescent="0.25">
      <c r="A127" s="50"/>
      <c r="B127" s="27"/>
      <c r="C127" s="27"/>
      <c r="D127" s="40"/>
      <c r="E127" s="27"/>
      <c r="F127" s="27"/>
      <c r="G127" s="27"/>
    </row>
    <row r="128" spans="1:7" x14ac:dyDescent="0.25">
      <c r="A128" s="50"/>
      <c r="B128" s="27"/>
      <c r="C128" s="27"/>
      <c r="D128" s="40"/>
      <c r="E128" s="27"/>
      <c r="F128" s="27"/>
      <c r="G128" s="27"/>
    </row>
    <row r="129" spans="1:7" x14ac:dyDescent="0.25">
      <c r="A129" s="50"/>
      <c r="B129" s="27"/>
      <c r="C129" s="27"/>
      <c r="D129" s="40"/>
      <c r="E129" s="27"/>
      <c r="F129" s="27"/>
      <c r="G129" s="27"/>
    </row>
    <row r="130" spans="1:7" x14ac:dyDescent="0.25">
      <c r="A130" s="50"/>
      <c r="B130" s="27"/>
      <c r="C130" s="27"/>
      <c r="D130" s="40"/>
      <c r="E130" s="27"/>
      <c r="F130" s="27"/>
      <c r="G130" s="27"/>
    </row>
    <row r="131" spans="1:7" x14ac:dyDescent="0.25">
      <c r="A131" s="50"/>
      <c r="B131" s="27"/>
      <c r="C131" s="27"/>
      <c r="D131" s="40"/>
      <c r="E131" s="27"/>
      <c r="F131" s="27"/>
      <c r="G131" s="27"/>
    </row>
    <row r="132" spans="1:7" x14ac:dyDescent="0.25">
      <c r="A132" s="50"/>
      <c r="B132" s="27"/>
      <c r="C132" s="27"/>
      <c r="D132" s="40"/>
      <c r="E132" s="27"/>
      <c r="F132" s="27"/>
      <c r="G132" s="27"/>
    </row>
    <row r="133" spans="1:7" x14ac:dyDescent="0.25">
      <c r="A133" s="50"/>
      <c r="B133" s="27"/>
      <c r="C133" s="27"/>
      <c r="D133" s="40"/>
      <c r="E133" s="27"/>
      <c r="F133" s="27"/>
      <c r="G133" s="27"/>
    </row>
    <row r="134" spans="1:7" x14ac:dyDescent="0.25">
      <c r="A134" s="50"/>
      <c r="B134" s="27"/>
      <c r="C134" s="27"/>
      <c r="D134" s="40"/>
      <c r="E134" s="27"/>
      <c r="F134" s="27"/>
      <c r="G134" s="27"/>
    </row>
    <row r="135" spans="1:7" x14ac:dyDescent="0.25">
      <c r="A135" s="50"/>
      <c r="B135" s="27"/>
      <c r="C135" s="27"/>
      <c r="D135" s="40"/>
      <c r="E135" s="27"/>
      <c r="F135" s="27"/>
      <c r="G135" s="27"/>
    </row>
    <row r="136" spans="1:7" x14ac:dyDescent="0.25">
      <c r="A136" s="50"/>
      <c r="B136" s="27"/>
      <c r="C136" s="27"/>
      <c r="D136" s="40"/>
      <c r="E136" s="27"/>
      <c r="F136" s="27"/>
      <c r="G136" s="27"/>
    </row>
    <row r="137" spans="1:7" x14ac:dyDescent="0.25">
      <c r="A137" s="50"/>
      <c r="B137" s="27"/>
      <c r="C137" s="27"/>
      <c r="D137" s="40"/>
      <c r="E137" s="27"/>
      <c r="F137" s="27"/>
      <c r="G137" s="27"/>
    </row>
    <row r="138" spans="1:7" x14ac:dyDescent="0.25">
      <c r="A138" s="50"/>
      <c r="B138" s="27"/>
      <c r="C138" s="27"/>
      <c r="D138" s="40"/>
      <c r="E138" s="27"/>
      <c r="F138" s="27"/>
      <c r="G138" s="27"/>
    </row>
    <row r="139" spans="1:7" x14ac:dyDescent="0.25">
      <c r="A139" s="50"/>
      <c r="B139" s="27"/>
      <c r="C139" s="27"/>
      <c r="D139" s="40"/>
      <c r="E139" s="27"/>
      <c r="F139" s="27"/>
      <c r="G139" s="27"/>
    </row>
    <row r="140" spans="1:7" x14ac:dyDescent="0.25">
      <c r="A140" s="50"/>
      <c r="B140" s="27"/>
      <c r="C140" s="27"/>
      <c r="D140" s="40"/>
      <c r="E140" s="27"/>
      <c r="F140" s="27"/>
      <c r="G140" s="27"/>
    </row>
    <row r="141" spans="1:7" x14ac:dyDescent="0.25">
      <c r="A141" s="50"/>
      <c r="B141" s="27"/>
      <c r="C141" s="27"/>
      <c r="D141" s="40"/>
      <c r="E141" s="27"/>
      <c r="F141" s="27"/>
      <c r="G141" s="27"/>
    </row>
    <row r="142" spans="1:7" x14ac:dyDescent="0.25">
      <c r="A142" s="50"/>
      <c r="B142" s="27"/>
      <c r="C142" s="27"/>
      <c r="D142" s="40"/>
      <c r="E142" s="27"/>
      <c r="F142" s="27"/>
      <c r="G142" s="27"/>
    </row>
    <row r="143" spans="1:7" x14ac:dyDescent="0.25">
      <c r="A143" s="50"/>
      <c r="B143" s="27"/>
      <c r="C143" s="27"/>
      <c r="D143" s="40"/>
      <c r="E143" s="27"/>
      <c r="F143" s="27"/>
      <c r="G143" s="27"/>
    </row>
    <row r="144" spans="1:7" x14ac:dyDescent="0.25">
      <c r="A144" s="50"/>
      <c r="B144" s="27"/>
      <c r="C144" s="27"/>
      <c r="D144" s="40"/>
      <c r="E144" s="27"/>
      <c r="F144" s="27"/>
      <c r="G144" s="27"/>
    </row>
    <row r="145" spans="1:7" x14ac:dyDescent="0.25">
      <c r="A145" s="50"/>
      <c r="B145" s="27"/>
      <c r="C145" s="27"/>
      <c r="D145" s="40"/>
      <c r="E145" s="27"/>
      <c r="F145" s="27"/>
      <c r="G145" s="27"/>
    </row>
    <row r="146" spans="1:7" x14ac:dyDescent="0.25">
      <c r="A146" s="50"/>
      <c r="B146" s="27"/>
      <c r="C146" s="27"/>
      <c r="D146" s="40"/>
      <c r="E146" s="27"/>
      <c r="F146" s="27"/>
      <c r="G146" s="27"/>
    </row>
    <row r="147" spans="1:7" x14ac:dyDescent="0.25">
      <c r="A147" s="50"/>
      <c r="B147" s="27"/>
      <c r="C147" s="27"/>
      <c r="D147" s="40"/>
      <c r="E147" s="27"/>
      <c r="F147" s="27"/>
      <c r="G147" s="27"/>
    </row>
    <row r="148" spans="1:7" x14ac:dyDescent="0.25">
      <c r="A148" s="50"/>
      <c r="B148" s="27"/>
      <c r="C148" s="27"/>
      <c r="D148" s="40"/>
      <c r="E148" s="27"/>
      <c r="F148" s="27"/>
      <c r="G148" s="27"/>
    </row>
    <row r="149" spans="1:7" x14ac:dyDescent="0.25">
      <c r="A149" s="50"/>
      <c r="B149" s="27"/>
      <c r="C149" s="27"/>
      <c r="D149" s="40"/>
      <c r="E149" s="27"/>
      <c r="F149" s="27"/>
      <c r="G149" s="27"/>
    </row>
    <row r="150" spans="1:7" x14ac:dyDescent="0.25">
      <c r="A150" s="50"/>
      <c r="B150" s="27"/>
      <c r="C150" s="27"/>
      <c r="D150" s="40"/>
      <c r="E150" s="27"/>
      <c r="F150" s="27"/>
      <c r="G150" s="27"/>
    </row>
    <row r="151" spans="1:7" x14ac:dyDescent="0.25">
      <c r="A151" s="50"/>
      <c r="B151" s="27"/>
      <c r="C151" s="27"/>
      <c r="D151" s="40"/>
      <c r="E151" s="27"/>
      <c r="F151" s="27"/>
      <c r="G151" s="27"/>
    </row>
    <row r="152" spans="1:7" x14ac:dyDescent="0.25">
      <c r="A152" s="50"/>
      <c r="B152" s="27"/>
      <c r="C152" s="27"/>
      <c r="D152" s="40"/>
      <c r="E152" s="27"/>
      <c r="F152" s="27"/>
      <c r="G152" s="27"/>
    </row>
    <row r="153" spans="1:7" x14ac:dyDescent="0.25">
      <c r="A153" s="50"/>
      <c r="B153" s="27"/>
      <c r="C153" s="27"/>
      <c r="D153" s="40"/>
      <c r="E153" s="27"/>
      <c r="F153" s="27"/>
      <c r="G153" s="27"/>
    </row>
    <row r="154" spans="1:7" x14ac:dyDescent="0.25">
      <c r="A154" s="50"/>
      <c r="B154" s="27"/>
      <c r="C154" s="27"/>
      <c r="D154" s="40"/>
      <c r="E154" s="27"/>
      <c r="F154" s="27"/>
      <c r="G154" s="27"/>
    </row>
    <row r="155" spans="1:7" x14ac:dyDescent="0.25">
      <c r="A155" s="50"/>
      <c r="B155" s="27"/>
      <c r="C155" s="27"/>
      <c r="D155" s="40"/>
      <c r="E155" s="27"/>
      <c r="F155" s="27"/>
      <c r="G155" s="27"/>
    </row>
    <row r="156" spans="1:7" x14ac:dyDescent="0.25">
      <c r="A156" s="50"/>
      <c r="B156" s="27"/>
      <c r="C156" s="27"/>
      <c r="D156" s="40"/>
      <c r="E156" s="27"/>
      <c r="F156" s="27"/>
      <c r="G156" s="27"/>
    </row>
    <row r="157" spans="1:7" x14ac:dyDescent="0.25">
      <c r="A157" s="50"/>
      <c r="B157" s="27"/>
      <c r="C157" s="27"/>
      <c r="D157" s="40"/>
      <c r="E157" s="27"/>
      <c r="F157" s="27"/>
      <c r="G157" s="27"/>
    </row>
    <row r="158" spans="1:7" x14ac:dyDescent="0.25">
      <c r="A158" s="50"/>
      <c r="B158" s="27"/>
      <c r="C158" s="27"/>
      <c r="D158" s="40"/>
      <c r="E158" s="27"/>
      <c r="F158" s="27"/>
      <c r="G158" s="27"/>
    </row>
    <row r="159" spans="1:7" x14ac:dyDescent="0.25">
      <c r="A159" s="50"/>
      <c r="B159" s="27"/>
      <c r="C159" s="27"/>
      <c r="D159" s="40"/>
      <c r="E159" s="27"/>
      <c r="F159" s="27"/>
      <c r="G159" s="27"/>
    </row>
    <row r="160" spans="1:7" x14ac:dyDescent="0.25">
      <c r="A160" s="50"/>
      <c r="B160" s="27"/>
      <c r="C160" s="27"/>
      <c r="D160" s="40"/>
      <c r="E160" s="27"/>
      <c r="F160" s="27"/>
      <c r="G160" s="27"/>
    </row>
    <row r="161" spans="1:7" x14ac:dyDescent="0.25">
      <c r="A161" s="50"/>
      <c r="B161" s="27"/>
      <c r="C161" s="27"/>
      <c r="D161" s="40"/>
      <c r="E161" s="27"/>
      <c r="F161" s="27"/>
      <c r="G161" s="27"/>
    </row>
    <row r="162" spans="1:7" x14ac:dyDescent="0.25">
      <c r="A162" s="50"/>
      <c r="B162" s="27"/>
      <c r="C162" s="27"/>
      <c r="D162" s="40"/>
      <c r="E162" s="27"/>
      <c r="F162" s="27"/>
      <c r="G162" s="27"/>
    </row>
    <row r="163" spans="1:7" x14ac:dyDescent="0.25">
      <c r="A163" s="50"/>
      <c r="B163" s="27"/>
      <c r="C163" s="27"/>
      <c r="D163" s="40"/>
      <c r="E163" s="27"/>
      <c r="F163" s="27"/>
      <c r="G163" s="27"/>
    </row>
    <row r="164" spans="1:7" x14ac:dyDescent="0.25">
      <c r="A164" s="50"/>
      <c r="B164" s="27"/>
      <c r="C164" s="27"/>
      <c r="D164" s="40"/>
      <c r="E164" s="27"/>
      <c r="F164" s="27"/>
      <c r="G164" s="27"/>
    </row>
    <row r="165" spans="1:7" x14ac:dyDescent="0.25">
      <c r="A165" s="50"/>
      <c r="B165" s="27"/>
      <c r="C165" s="27"/>
      <c r="D165" s="40"/>
      <c r="E165" s="27"/>
      <c r="F165" s="27"/>
      <c r="G165" s="27"/>
    </row>
    <row r="166" spans="1:7" x14ac:dyDescent="0.25">
      <c r="A166" s="50"/>
      <c r="B166" s="27"/>
      <c r="C166" s="27"/>
      <c r="D166" s="40"/>
      <c r="E166" s="27"/>
      <c r="F166" s="27"/>
      <c r="G166" s="27"/>
    </row>
    <row r="167" spans="1:7" x14ac:dyDescent="0.25">
      <c r="A167" s="50"/>
      <c r="B167" s="27"/>
      <c r="C167" s="27"/>
      <c r="D167" s="40"/>
      <c r="E167" s="27"/>
      <c r="F167" s="27"/>
      <c r="G167" s="27"/>
    </row>
    <row r="168" spans="1:7" x14ac:dyDescent="0.25">
      <c r="A168" s="50"/>
      <c r="B168" s="27"/>
      <c r="C168" s="27"/>
      <c r="D168" s="40"/>
      <c r="E168" s="27"/>
      <c r="F168" s="27"/>
      <c r="G168" s="27"/>
    </row>
    <row r="169" spans="1:7" x14ac:dyDescent="0.25">
      <c r="A169" s="50"/>
      <c r="B169" s="27"/>
      <c r="C169" s="27"/>
      <c r="D169" s="40"/>
      <c r="E169" s="27"/>
      <c r="F169" s="27"/>
      <c r="G169" s="27"/>
    </row>
    <row r="170" spans="1:7" x14ac:dyDescent="0.25">
      <c r="A170" s="50"/>
      <c r="B170" s="27"/>
      <c r="C170" s="27"/>
      <c r="D170" s="40"/>
      <c r="E170" s="27"/>
      <c r="F170" s="27"/>
      <c r="G170" s="27"/>
    </row>
    <row r="171" spans="1:7" x14ac:dyDescent="0.25">
      <c r="A171" s="50"/>
      <c r="B171" s="27"/>
      <c r="C171" s="27"/>
      <c r="D171" s="40"/>
      <c r="E171" s="27"/>
      <c r="F171" s="27"/>
      <c r="G171" s="27"/>
    </row>
    <row r="172" spans="1:7" x14ac:dyDescent="0.25">
      <c r="A172" s="50"/>
      <c r="B172" s="27"/>
      <c r="C172" s="27"/>
      <c r="D172" s="40"/>
      <c r="E172" s="27"/>
      <c r="F172" s="27"/>
      <c r="G172" s="27"/>
    </row>
    <row r="173" spans="1:7" x14ac:dyDescent="0.25">
      <c r="A173" s="50"/>
      <c r="B173" s="27"/>
      <c r="C173" s="27"/>
      <c r="D173" s="40"/>
      <c r="E173" s="27"/>
      <c r="F173" s="27"/>
      <c r="G173" s="27"/>
    </row>
    <row r="174" spans="1:7" x14ac:dyDescent="0.25">
      <c r="A174" s="50"/>
      <c r="B174" s="27"/>
      <c r="C174" s="27"/>
      <c r="D174" s="40"/>
      <c r="E174" s="27"/>
      <c r="F174" s="27"/>
      <c r="G174" s="27"/>
    </row>
    <row r="175" spans="1:7" x14ac:dyDescent="0.25">
      <c r="A175" s="50"/>
      <c r="B175" s="27"/>
      <c r="C175" s="27"/>
      <c r="D175" s="40"/>
      <c r="E175" s="27"/>
      <c r="F175" s="27"/>
      <c r="G175" s="27"/>
    </row>
    <row r="176" spans="1:7" x14ac:dyDescent="0.25">
      <c r="A176" s="50"/>
      <c r="B176" s="27"/>
      <c r="C176" s="27"/>
      <c r="D176" s="40"/>
      <c r="E176" s="27"/>
      <c r="F176" s="27"/>
      <c r="G176" s="27"/>
    </row>
    <row r="177" spans="1:7" x14ac:dyDescent="0.25">
      <c r="A177" s="50"/>
      <c r="B177" s="27"/>
      <c r="C177" s="27"/>
      <c r="D177" s="40"/>
      <c r="E177" s="27"/>
      <c r="F177" s="27"/>
      <c r="G177" s="27"/>
    </row>
    <row r="178" spans="1:7" x14ac:dyDescent="0.25">
      <c r="A178" s="50"/>
      <c r="B178" s="27"/>
      <c r="C178" s="27"/>
      <c r="D178" s="40"/>
      <c r="E178" s="27"/>
      <c r="F178" s="27"/>
      <c r="G178" s="27"/>
    </row>
    <row r="179" spans="1:7" x14ac:dyDescent="0.25">
      <c r="A179" s="50"/>
      <c r="B179" s="27"/>
      <c r="C179" s="27"/>
      <c r="D179" s="40"/>
      <c r="E179" s="27"/>
      <c r="F179" s="27"/>
      <c r="G179" s="27"/>
    </row>
    <row r="180" spans="1:7" x14ac:dyDescent="0.25">
      <c r="A180" s="50"/>
      <c r="B180" s="27"/>
      <c r="C180" s="27"/>
      <c r="D180" s="40"/>
      <c r="E180" s="27"/>
      <c r="F180" s="27"/>
      <c r="G180" s="27"/>
    </row>
    <row r="181" spans="1:7" x14ac:dyDescent="0.25">
      <c r="A181" s="50"/>
      <c r="B181" s="27"/>
      <c r="C181" s="27"/>
      <c r="D181" s="40"/>
      <c r="E181" s="27"/>
      <c r="F181" s="27"/>
      <c r="G181" s="27"/>
    </row>
    <row r="182" spans="1:7" x14ac:dyDescent="0.25">
      <c r="A182" s="50"/>
      <c r="B182" s="27"/>
      <c r="C182" s="27"/>
      <c r="D182" s="40"/>
      <c r="E182" s="27"/>
      <c r="F182" s="27"/>
      <c r="G182" s="27"/>
    </row>
    <row r="183" spans="1:7" x14ac:dyDescent="0.25">
      <c r="A183" s="50"/>
      <c r="B183" s="27"/>
      <c r="C183" s="27"/>
      <c r="D183" s="40"/>
      <c r="E183" s="27"/>
      <c r="F183" s="27"/>
      <c r="G183" s="27"/>
    </row>
    <row r="184" spans="1:7" x14ac:dyDescent="0.25">
      <c r="A184" s="50"/>
      <c r="B184" s="27"/>
      <c r="C184" s="27"/>
      <c r="D184" s="40"/>
      <c r="E184" s="27"/>
      <c r="F184" s="27"/>
      <c r="G184" s="27"/>
    </row>
    <row r="185" spans="1:7" x14ac:dyDescent="0.25">
      <c r="A185" s="50"/>
      <c r="B185" s="27"/>
      <c r="C185" s="27"/>
      <c r="D185" s="40"/>
      <c r="E185" s="27"/>
      <c r="F185" s="27"/>
      <c r="G185" s="27"/>
    </row>
    <row r="186" spans="1:7" x14ac:dyDescent="0.25">
      <c r="A186" s="50"/>
      <c r="B186" s="27"/>
      <c r="C186" s="27"/>
      <c r="D186" s="40"/>
      <c r="E186" s="27"/>
      <c r="F186" s="27"/>
      <c r="G186" s="27"/>
    </row>
    <row r="187" spans="1:7" x14ac:dyDescent="0.25">
      <c r="A187" s="50"/>
      <c r="B187" s="27"/>
      <c r="C187" s="27"/>
      <c r="D187" s="40"/>
      <c r="E187" s="27"/>
      <c r="F187" s="27"/>
      <c r="G187" s="27"/>
    </row>
    <row r="188" spans="1:7" x14ac:dyDescent="0.25">
      <c r="A188" s="50"/>
      <c r="B188" s="27"/>
      <c r="C188" s="27"/>
      <c r="D188" s="40"/>
      <c r="E188" s="27"/>
      <c r="F188" s="27"/>
      <c r="G188" s="27"/>
    </row>
    <row r="189" spans="1:7" x14ac:dyDescent="0.25">
      <c r="A189" s="50"/>
      <c r="B189" s="27"/>
      <c r="C189" s="27"/>
      <c r="D189" s="40"/>
      <c r="E189" s="27"/>
      <c r="F189" s="27"/>
      <c r="G189" s="27"/>
    </row>
    <row r="190" spans="1:7" x14ac:dyDescent="0.25">
      <c r="A190" s="50"/>
      <c r="B190" s="27"/>
      <c r="C190" s="27"/>
      <c r="D190" s="40"/>
      <c r="E190" s="27"/>
      <c r="F190" s="27"/>
      <c r="G190" s="27"/>
    </row>
    <row r="191" spans="1:7" x14ac:dyDescent="0.25">
      <c r="A191" s="50"/>
      <c r="B191" s="27"/>
      <c r="C191" s="27"/>
      <c r="D191" s="40"/>
      <c r="E191" s="27"/>
      <c r="F191" s="27"/>
      <c r="G191" s="27"/>
    </row>
    <row r="192" spans="1:7" x14ac:dyDescent="0.25">
      <c r="A192" s="50"/>
      <c r="B192" s="27"/>
      <c r="C192" s="27"/>
      <c r="D192" s="40"/>
      <c r="E192" s="27"/>
      <c r="F192" s="27"/>
      <c r="G192" s="27"/>
    </row>
    <row r="193" spans="1:7" x14ac:dyDescent="0.25">
      <c r="A193" s="50"/>
      <c r="B193" s="27"/>
      <c r="C193" s="27"/>
      <c r="D193" s="40"/>
      <c r="E193" s="27"/>
      <c r="F193" s="27"/>
      <c r="G193" s="27"/>
    </row>
    <row r="194" spans="1:7" x14ac:dyDescent="0.25">
      <c r="A194" s="50"/>
      <c r="B194" s="27"/>
      <c r="C194" s="27"/>
      <c r="D194" s="40"/>
      <c r="E194" s="27"/>
      <c r="F194" s="27"/>
      <c r="G194" s="27"/>
    </row>
    <row r="195" spans="1:7" x14ac:dyDescent="0.25">
      <c r="A195" s="50"/>
      <c r="B195" s="27"/>
      <c r="C195" s="27"/>
      <c r="D195" s="40"/>
      <c r="E195" s="27"/>
      <c r="F195" s="27"/>
      <c r="G195" s="27"/>
    </row>
    <row r="196" spans="1:7" x14ac:dyDescent="0.25">
      <c r="A196" s="50"/>
      <c r="B196" s="27"/>
      <c r="C196" s="27"/>
      <c r="D196" s="40"/>
      <c r="E196" s="27"/>
      <c r="F196" s="27"/>
      <c r="G196" s="27"/>
    </row>
    <row r="197" spans="1:7" x14ac:dyDescent="0.25">
      <c r="A197" s="50"/>
      <c r="B197" s="27"/>
      <c r="C197" s="27"/>
      <c r="D197" s="40"/>
      <c r="E197" s="27"/>
      <c r="F197" s="27"/>
      <c r="G197" s="27"/>
    </row>
    <row r="198" spans="1:7" x14ac:dyDescent="0.25">
      <c r="A198" s="50"/>
      <c r="B198" s="27"/>
      <c r="C198" s="27"/>
      <c r="D198" s="40"/>
      <c r="E198" s="27"/>
      <c r="F198" s="27"/>
      <c r="G198" s="27"/>
    </row>
    <row r="199" spans="1:7" x14ac:dyDescent="0.25">
      <c r="A199" s="50"/>
      <c r="B199" s="27"/>
      <c r="C199" s="27"/>
      <c r="D199" s="40"/>
      <c r="E199" s="27"/>
      <c r="F199" s="27"/>
      <c r="G199" s="27"/>
    </row>
    <row r="200" spans="1:7" x14ac:dyDescent="0.25">
      <c r="A200" s="50"/>
      <c r="B200" s="27"/>
      <c r="C200" s="27"/>
      <c r="D200" s="40"/>
      <c r="E200" s="27"/>
      <c r="F200" s="27"/>
      <c r="G200" s="27"/>
    </row>
    <row r="201" spans="1:7" x14ac:dyDescent="0.25">
      <c r="A201" s="50"/>
      <c r="B201" s="27"/>
      <c r="C201" s="27"/>
      <c r="D201" s="40"/>
      <c r="E201" s="27"/>
      <c r="F201" s="27"/>
      <c r="G201" s="27"/>
    </row>
    <row r="202" spans="1:7" x14ac:dyDescent="0.25">
      <c r="A202" s="50"/>
      <c r="B202" s="27"/>
      <c r="C202" s="27"/>
      <c r="D202" s="40"/>
      <c r="E202" s="27"/>
      <c r="F202" s="27"/>
      <c r="G202" s="27"/>
    </row>
    <row r="203" spans="1:7" x14ac:dyDescent="0.25">
      <c r="A203" s="50"/>
      <c r="B203" s="27"/>
      <c r="C203" s="27"/>
      <c r="D203" s="40"/>
      <c r="E203" s="27"/>
      <c r="F203" s="27"/>
      <c r="G203" s="27"/>
    </row>
    <row r="204" spans="1:7" x14ac:dyDescent="0.25">
      <c r="A204" s="50"/>
      <c r="B204" s="27"/>
      <c r="C204" s="27"/>
      <c r="D204" s="40"/>
      <c r="E204" s="27"/>
      <c r="F204" s="27"/>
      <c r="G204" s="27"/>
    </row>
    <row r="205" spans="1:7" x14ac:dyDescent="0.25">
      <c r="A205" s="50"/>
      <c r="B205" s="27"/>
      <c r="C205" s="27"/>
      <c r="D205" s="40"/>
      <c r="E205" s="27"/>
      <c r="F205" s="27"/>
      <c r="G205" s="27"/>
    </row>
    <row r="206" spans="1:7" x14ac:dyDescent="0.25">
      <c r="A206" s="50"/>
      <c r="B206" s="27"/>
      <c r="C206" s="27"/>
      <c r="D206" s="40"/>
      <c r="E206" s="27"/>
      <c r="F206" s="27"/>
      <c r="G206" s="27"/>
    </row>
    <row r="207" spans="1:7" x14ac:dyDescent="0.25">
      <c r="A207" s="50"/>
      <c r="B207" s="27"/>
      <c r="C207" s="27"/>
      <c r="D207" s="40"/>
      <c r="E207" s="27"/>
      <c r="F207" s="27"/>
      <c r="G207" s="27"/>
    </row>
    <row r="208" spans="1:7" x14ac:dyDescent="0.25">
      <c r="A208" s="50"/>
      <c r="B208" s="27"/>
      <c r="C208" s="27"/>
      <c r="D208" s="40"/>
      <c r="E208" s="27"/>
      <c r="F208" s="27"/>
      <c r="G208" s="27"/>
    </row>
    <row r="209" spans="1:7" x14ac:dyDescent="0.25">
      <c r="A209" s="50"/>
      <c r="B209" s="27"/>
      <c r="C209" s="27"/>
      <c r="D209" s="40"/>
      <c r="E209" s="27"/>
      <c r="F209" s="27"/>
      <c r="G209" s="27"/>
    </row>
    <row r="210" spans="1:7" x14ac:dyDescent="0.25">
      <c r="A210" s="50"/>
      <c r="B210" s="27"/>
      <c r="C210" s="27"/>
      <c r="D210" s="40"/>
      <c r="E210" s="27"/>
      <c r="F210" s="27"/>
      <c r="G210" s="27"/>
    </row>
    <row r="211" spans="1:7" x14ac:dyDescent="0.25">
      <c r="A211" s="50"/>
      <c r="B211" s="27"/>
      <c r="C211" s="27"/>
      <c r="D211" s="40"/>
      <c r="E211" s="27"/>
      <c r="F211" s="27"/>
      <c r="G211" s="27"/>
    </row>
    <row r="212" spans="1:7" x14ac:dyDescent="0.25">
      <c r="A212" s="50"/>
      <c r="B212" s="27"/>
      <c r="C212" s="27"/>
      <c r="D212" s="40"/>
      <c r="E212" s="27"/>
      <c r="F212" s="27"/>
      <c r="G212" s="27"/>
    </row>
    <row r="213" spans="1:7" x14ac:dyDescent="0.25">
      <c r="A213" s="50"/>
      <c r="B213" s="27"/>
      <c r="C213" s="27"/>
      <c r="D213" s="40"/>
      <c r="E213" s="27"/>
      <c r="F213" s="27"/>
      <c r="G213" s="27"/>
    </row>
    <row r="214" spans="1:7" x14ac:dyDescent="0.25">
      <c r="A214" s="50"/>
      <c r="B214" s="27"/>
      <c r="C214" s="27"/>
      <c r="D214" s="40"/>
      <c r="E214" s="27"/>
      <c r="F214" s="27"/>
      <c r="G214" s="27"/>
    </row>
    <row r="215" spans="1:7" x14ac:dyDescent="0.25">
      <c r="A215" s="50"/>
      <c r="B215" s="27"/>
      <c r="C215" s="27"/>
      <c r="D215" s="40"/>
      <c r="E215" s="27"/>
      <c r="F215" s="27"/>
      <c r="G215" s="27"/>
    </row>
    <row r="216" spans="1:7" x14ac:dyDescent="0.25">
      <c r="A216" s="50"/>
      <c r="B216" s="27"/>
      <c r="C216" s="27"/>
      <c r="D216" s="40"/>
      <c r="E216" s="27"/>
      <c r="F216" s="27"/>
      <c r="G216" s="27"/>
    </row>
    <row r="217" spans="1:7" x14ac:dyDescent="0.25">
      <c r="A217" s="50"/>
      <c r="B217" s="27"/>
      <c r="C217" s="27"/>
      <c r="D217" s="40"/>
      <c r="E217" s="27"/>
      <c r="F217" s="27"/>
      <c r="G217" s="27"/>
    </row>
    <row r="218" spans="1:7" x14ac:dyDescent="0.25">
      <c r="A218" s="50"/>
      <c r="B218" s="27"/>
      <c r="C218" s="27"/>
      <c r="D218" s="40"/>
      <c r="E218" s="27"/>
      <c r="F218" s="27"/>
      <c r="G218" s="27"/>
    </row>
    <row r="219" spans="1:7" x14ac:dyDescent="0.25">
      <c r="A219" s="50"/>
      <c r="B219" s="27"/>
      <c r="C219" s="27"/>
      <c r="D219" s="40"/>
      <c r="E219" s="27"/>
      <c r="F219" s="27"/>
      <c r="G219" s="27"/>
    </row>
    <row r="220" spans="1:7" x14ac:dyDescent="0.25">
      <c r="A220" s="50"/>
      <c r="B220" s="27"/>
      <c r="C220" s="27"/>
      <c r="D220" s="40"/>
      <c r="E220" s="27"/>
      <c r="F220" s="27"/>
      <c r="G220" s="27"/>
    </row>
    <row r="221" spans="1:7" x14ac:dyDescent="0.25">
      <c r="A221" s="50"/>
      <c r="B221" s="27"/>
      <c r="C221" s="27"/>
      <c r="D221" s="40"/>
      <c r="E221" s="27"/>
      <c r="F221" s="27"/>
      <c r="G221" s="27"/>
    </row>
    <row r="222" spans="1:7" x14ac:dyDescent="0.25">
      <c r="A222" s="50"/>
      <c r="B222" s="27"/>
      <c r="C222" s="27"/>
      <c r="D222" s="40"/>
      <c r="E222" s="27"/>
      <c r="F222" s="27"/>
      <c r="G222" s="27"/>
    </row>
    <row r="223" spans="1:7" x14ac:dyDescent="0.25">
      <c r="A223" s="50"/>
      <c r="B223" s="27"/>
      <c r="C223" s="27"/>
      <c r="D223" s="40"/>
      <c r="E223" s="27"/>
      <c r="F223" s="27"/>
      <c r="G223" s="27"/>
    </row>
    <row r="224" spans="1:7" x14ac:dyDescent="0.25">
      <c r="A224" s="50"/>
      <c r="B224" s="27"/>
      <c r="C224" s="27"/>
      <c r="D224" s="40"/>
      <c r="E224" s="27"/>
      <c r="F224" s="27"/>
      <c r="G224" s="27"/>
    </row>
    <row r="225" spans="1:7" x14ac:dyDescent="0.25">
      <c r="A225" s="50"/>
      <c r="B225" s="27"/>
      <c r="C225" s="27"/>
      <c r="D225" s="40"/>
      <c r="E225" s="27"/>
      <c r="F225" s="27"/>
      <c r="G225" s="27"/>
    </row>
    <row r="226" spans="1:7" x14ac:dyDescent="0.25">
      <c r="A226" s="50"/>
      <c r="B226" s="27"/>
      <c r="C226" s="27"/>
      <c r="D226" s="40"/>
      <c r="E226" s="27"/>
      <c r="F226" s="27"/>
      <c r="G226" s="27"/>
    </row>
    <row r="227" spans="1:7" x14ac:dyDescent="0.25">
      <c r="A227" s="50"/>
      <c r="B227" s="27"/>
      <c r="C227" s="27"/>
      <c r="D227" s="40"/>
      <c r="E227" s="27"/>
      <c r="F227" s="27"/>
      <c r="G227" s="27"/>
    </row>
    <row r="228" spans="1:7" x14ac:dyDescent="0.25">
      <c r="A228" s="50"/>
      <c r="B228" s="27"/>
      <c r="C228" s="27"/>
      <c r="D228" s="40"/>
      <c r="E228" s="27"/>
      <c r="F228" s="27"/>
      <c r="G228" s="27"/>
    </row>
    <row r="229" spans="1:7" x14ac:dyDescent="0.25">
      <c r="A229" s="50"/>
      <c r="B229" s="27"/>
      <c r="C229" s="27"/>
      <c r="D229" s="40"/>
      <c r="E229" s="27"/>
      <c r="F229" s="27"/>
      <c r="G229" s="27"/>
    </row>
    <row r="230" spans="1:7" x14ac:dyDescent="0.25">
      <c r="A230" s="50"/>
      <c r="B230" s="27"/>
      <c r="C230" s="27"/>
      <c r="D230" s="40"/>
      <c r="E230" s="27"/>
      <c r="F230" s="27"/>
      <c r="G230" s="27"/>
    </row>
    <row r="231" spans="1:7" x14ac:dyDescent="0.25">
      <c r="A231" s="50"/>
      <c r="B231" s="27"/>
      <c r="C231" s="27"/>
      <c r="D231" s="40"/>
      <c r="E231" s="27"/>
      <c r="F231" s="27"/>
      <c r="G231" s="27"/>
    </row>
    <row r="232" spans="1:7" x14ac:dyDescent="0.25">
      <c r="A232" s="50"/>
      <c r="B232" s="27"/>
      <c r="C232" s="27"/>
      <c r="D232" s="40"/>
      <c r="E232" s="27"/>
      <c r="F232" s="27"/>
      <c r="G232" s="27"/>
    </row>
    <row r="233" spans="1:7" x14ac:dyDescent="0.25">
      <c r="A233" s="50"/>
      <c r="B233" s="27"/>
      <c r="C233" s="27"/>
      <c r="D233" s="40"/>
      <c r="E233" s="27"/>
      <c r="F233" s="27"/>
      <c r="G233" s="27"/>
    </row>
    <row r="234" spans="1:7" x14ac:dyDescent="0.25">
      <c r="A234" s="50"/>
      <c r="B234" s="27"/>
      <c r="C234" s="27"/>
      <c r="D234" s="40"/>
      <c r="E234" s="27"/>
      <c r="F234" s="27"/>
      <c r="G234" s="27"/>
    </row>
    <row r="235" spans="1:7" x14ac:dyDescent="0.25">
      <c r="A235" s="50"/>
      <c r="B235" s="27"/>
      <c r="C235" s="27"/>
      <c r="D235" s="40"/>
      <c r="E235" s="27"/>
      <c r="F235" s="27"/>
      <c r="G235" s="27"/>
    </row>
    <row r="236" spans="1:7" x14ac:dyDescent="0.25">
      <c r="A236" s="50"/>
      <c r="B236" s="27"/>
      <c r="C236" s="27"/>
      <c r="D236" s="40"/>
      <c r="E236" s="27"/>
      <c r="F236" s="27"/>
      <c r="G236" s="27"/>
    </row>
    <row r="237" spans="1:7" x14ac:dyDescent="0.25">
      <c r="A237" s="50"/>
      <c r="B237" s="27"/>
      <c r="C237" s="27"/>
      <c r="D237" s="40"/>
      <c r="E237" s="27"/>
      <c r="F237" s="27"/>
      <c r="G237" s="27"/>
    </row>
    <row r="238" spans="1:7" x14ac:dyDescent="0.25">
      <c r="A238" s="50"/>
      <c r="B238" s="27"/>
      <c r="C238" s="27"/>
      <c r="D238" s="40"/>
      <c r="E238" s="27"/>
      <c r="F238" s="27"/>
      <c r="G238" s="27"/>
    </row>
    <row r="239" spans="1:7" x14ac:dyDescent="0.25">
      <c r="A239" s="50"/>
      <c r="B239" s="27"/>
      <c r="C239" s="27"/>
      <c r="D239" s="40"/>
      <c r="E239" s="27"/>
      <c r="F239" s="27"/>
      <c r="G239" s="27"/>
    </row>
    <row r="240" spans="1:7" x14ac:dyDescent="0.25">
      <c r="A240" s="50"/>
      <c r="B240" s="27"/>
      <c r="C240" s="27"/>
      <c r="D240" s="40"/>
      <c r="E240" s="27"/>
      <c r="F240" s="27"/>
      <c r="G240" s="27"/>
    </row>
    <row r="241" spans="1:7" x14ac:dyDescent="0.25">
      <c r="A241" s="50"/>
      <c r="B241" s="27"/>
      <c r="C241" s="27"/>
      <c r="D241" s="40"/>
      <c r="E241" s="27"/>
      <c r="F241" s="27"/>
      <c r="G241" s="27"/>
    </row>
    <row r="242" spans="1:7" x14ac:dyDescent="0.25">
      <c r="A242" s="50"/>
      <c r="B242" s="27"/>
      <c r="C242" s="27"/>
      <c r="D242" s="40"/>
      <c r="E242" s="27"/>
      <c r="F242" s="27"/>
      <c r="G242" s="27"/>
    </row>
    <row r="243" spans="1:7" x14ac:dyDescent="0.25">
      <c r="A243" s="50"/>
      <c r="B243" s="27"/>
      <c r="C243" s="27"/>
      <c r="D243" s="40"/>
      <c r="E243" s="27"/>
      <c r="F243" s="27"/>
      <c r="G243" s="27"/>
    </row>
    <row r="244" spans="1:7" x14ac:dyDescent="0.25">
      <c r="A244" s="50"/>
      <c r="B244" s="27"/>
      <c r="C244" s="27"/>
      <c r="D244" s="40"/>
      <c r="E244" s="27"/>
      <c r="F244" s="27"/>
      <c r="G244" s="27"/>
    </row>
    <row r="245" spans="1:7" x14ac:dyDescent="0.25">
      <c r="A245" s="50"/>
      <c r="B245" s="27"/>
      <c r="C245" s="27"/>
      <c r="D245" s="40"/>
      <c r="E245" s="27"/>
      <c r="F245" s="27"/>
      <c r="G245" s="27"/>
    </row>
    <row r="246" spans="1:7" x14ac:dyDescent="0.25">
      <c r="A246" s="50"/>
      <c r="B246" s="27"/>
      <c r="C246" s="27"/>
      <c r="D246" s="40"/>
      <c r="E246" s="27"/>
      <c r="F246" s="27"/>
      <c r="G246" s="27"/>
    </row>
    <row r="247" spans="1:7" x14ac:dyDescent="0.25">
      <c r="A247" s="50"/>
      <c r="B247" s="27"/>
      <c r="C247" s="27"/>
      <c r="D247" s="40"/>
      <c r="E247" s="27"/>
      <c r="F247" s="27"/>
      <c r="G247" s="27"/>
    </row>
    <row r="248" spans="1:7" x14ac:dyDescent="0.25">
      <c r="A248" s="50"/>
      <c r="B248" s="27"/>
      <c r="C248" s="27"/>
      <c r="D248" s="40"/>
      <c r="E248" s="27"/>
      <c r="F248" s="27"/>
      <c r="G248" s="27"/>
    </row>
    <row r="249" spans="1:7" x14ac:dyDescent="0.25">
      <c r="A249" s="50"/>
      <c r="B249" s="27"/>
      <c r="C249" s="27"/>
      <c r="D249" s="40"/>
      <c r="E249" s="27"/>
      <c r="F249" s="27"/>
      <c r="G249" s="27"/>
    </row>
    <row r="250" spans="1:7" x14ac:dyDescent="0.25">
      <c r="A250" s="50"/>
      <c r="B250" s="27"/>
      <c r="C250" s="27"/>
      <c r="D250" s="40"/>
      <c r="E250" s="27"/>
      <c r="F250" s="27"/>
      <c r="G250" s="27"/>
    </row>
    <row r="251" spans="1:7" x14ac:dyDescent="0.25">
      <c r="A251" s="50"/>
      <c r="B251" s="27"/>
      <c r="C251" s="27"/>
      <c r="D251" s="40"/>
      <c r="E251" s="27"/>
      <c r="F251" s="27"/>
      <c r="G251" s="27"/>
    </row>
    <row r="252" spans="1:7" x14ac:dyDescent="0.25">
      <c r="A252" s="50"/>
      <c r="B252" s="27"/>
      <c r="C252" s="27"/>
      <c r="D252" s="40"/>
      <c r="E252" s="27"/>
      <c r="F252" s="27"/>
      <c r="G252" s="27"/>
    </row>
    <row r="253" spans="1:7" x14ac:dyDescent="0.25">
      <c r="A253" s="50"/>
      <c r="B253" s="27"/>
      <c r="C253" s="27"/>
      <c r="D253" s="40"/>
      <c r="E253" s="27"/>
      <c r="F253" s="27"/>
      <c r="G253" s="27"/>
    </row>
    <row r="254" spans="1:7" x14ac:dyDescent="0.25">
      <c r="A254" s="26"/>
      <c r="B254" s="27"/>
      <c r="C254" s="27"/>
      <c r="D254" s="40"/>
      <c r="E254" s="27"/>
      <c r="F254" s="27"/>
      <c r="G254" s="27"/>
    </row>
    <row r="255" spans="1:7" x14ac:dyDescent="0.25">
      <c r="A255" s="26"/>
      <c r="B255" s="27"/>
      <c r="C255" s="27"/>
      <c r="D255" s="40"/>
      <c r="E255" s="27"/>
      <c r="F255" s="27"/>
      <c r="G255" s="27"/>
    </row>
    <row r="256" spans="1:7" x14ac:dyDescent="0.25">
      <c r="A256" s="26"/>
      <c r="B256" s="27"/>
      <c r="C256" s="27"/>
      <c r="D256" s="40"/>
      <c r="E256" s="27"/>
      <c r="F256" s="27"/>
      <c r="G256" s="27"/>
    </row>
    <row r="257" spans="1:7" x14ac:dyDescent="0.25">
      <c r="A257" s="26"/>
      <c r="B257" s="27"/>
      <c r="C257" s="27"/>
      <c r="D257" s="40"/>
      <c r="E257" s="27"/>
      <c r="F257" s="27"/>
      <c r="G257" s="27"/>
    </row>
    <row r="258" spans="1:7" x14ac:dyDescent="0.25">
      <c r="A258" s="26"/>
      <c r="B258" s="27"/>
      <c r="C258" s="27"/>
      <c r="D258" s="40"/>
      <c r="E258" s="27"/>
      <c r="F258" s="27"/>
      <c r="G258" s="27"/>
    </row>
    <row r="259" spans="1:7" x14ac:dyDescent="0.25">
      <c r="A259" s="26"/>
      <c r="B259" s="27"/>
      <c r="C259" s="27"/>
      <c r="D259" s="40"/>
      <c r="E259" s="27"/>
      <c r="F259" s="27"/>
      <c r="G259" s="27"/>
    </row>
    <row r="260" spans="1:7" x14ac:dyDescent="0.25">
      <c r="A260" s="26"/>
      <c r="B260" s="27"/>
      <c r="C260" s="27"/>
      <c r="D260" s="40"/>
      <c r="E260" s="27"/>
      <c r="F260" s="27"/>
      <c r="G260" s="27"/>
    </row>
    <row r="261" spans="1:7" x14ac:dyDescent="0.25">
      <c r="A261" s="26"/>
      <c r="B261" s="27"/>
      <c r="C261" s="27"/>
      <c r="D261" s="40"/>
      <c r="E261" s="27"/>
      <c r="F261" s="27"/>
      <c r="G261" s="27"/>
    </row>
    <row r="262" spans="1:7" x14ac:dyDescent="0.25">
      <c r="A262" s="26"/>
      <c r="B262" s="27"/>
      <c r="C262" s="27"/>
      <c r="D262" s="40"/>
      <c r="E262" s="27"/>
      <c r="F262" s="27"/>
      <c r="G262" s="27"/>
    </row>
    <row r="263" spans="1:7" x14ac:dyDescent="0.25">
      <c r="A263" s="26"/>
      <c r="B263" s="27"/>
      <c r="C263" s="27"/>
      <c r="D263" s="40"/>
      <c r="E263" s="27"/>
      <c r="F263" s="27"/>
      <c r="G263" s="27"/>
    </row>
    <row r="264" spans="1:7" x14ac:dyDescent="0.25">
      <c r="A264" s="26"/>
      <c r="B264" s="27"/>
      <c r="C264" s="27"/>
      <c r="D264" s="40"/>
      <c r="E264" s="27"/>
      <c r="F264" s="27"/>
      <c r="G264" s="27"/>
    </row>
    <row r="265" spans="1:7" x14ac:dyDescent="0.25">
      <c r="A265" s="26"/>
      <c r="B265" s="27"/>
      <c r="C265" s="27"/>
      <c r="D265" s="40"/>
      <c r="E265" s="27"/>
      <c r="F265" s="27"/>
      <c r="G265" s="27"/>
    </row>
    <row r="266" spans="1:7" x14ac:dyDescent="0.25">
      <c r="A266" s="26"/>
      <c r="B266" s="27"/>
      <c r="C266" s="27"/>
      <c r="D266" s="40"/>
      <c r="E266" s="27"/>
      <c r="F266" s="27"/>
      <c r="G266" s="27"/>
    </row>
    <row r="267" spans="1:7" x14ac:dyDescent="0.25">
      <c r="A267" s="26"/>
      <c r="B267" s="27"/>
      <c r="C267" s="27"/>
      <c r="D267" s="40"/>
      <c r="E267" s="27"/>
      <c r="F267" s="27"/>
      <c r="G267" s="27"/>
    </row>
    <row r="268" spans="1:7" x14ac:dyDescent="0.25">
      <c r="A268" s="26"/>
      <c r="B268" s="27"/>
      <c r="C268" s="27"/>
      <c r="D268" s="40"/>
      <c r="E268" s="27"/>
      <c r="F268" s="27"/>
      <c r="G268" s="27"/>
    </row>
    <row r="269" spans="1:7" x14ac:dyDescent="0.25">
      <c r="A269" s="26"/>
      <c r="B269" s="27"/>
      <c r="C269" s="27"/>
      <c r="D269" s="40"/>
      <c r="E269" s="27"/>
      <c r="F269" s="27"/>
      <c r="G269" s="27"/>
    </row>
    <row r="270" spans="1:7" x14ac:dyDescent="0.25">
      <c r="A270" s="26"/>
      <c r="B270" s="27"/>
      <c r="C270" s="27"/>
      <c r="D270" s="40"/>
      <c r="E270" s="27"/>
      <c r="F270" s="27"/>
      <c r="G270" s="27"/>
    </row>
    <row r="271" spans="1:7" x14ac:dyDescent="0.25">
      <c r="A271" s="26"/>
      <c r="B271" s="27"/>
      <c r="C271" s="27"/>
      <c r="D271" s="40"/>
      <c r="E271" s="27"/>
      <c r="F271" s="27"/>
      <c r="G271" s="27"/>
    </row>
    <row r="272" spans="1:7" x14ac:dyDescent="0.25">
      <c r="A272" s="26"/>
      <c r="B272" s="27"/>
      <c r="C272" s="27"/>
      <c r="D272" s="40"/>
      <c r="E272" s="27"/>
      <c r="F272" s="27"/>
      <c r="G272" s="27"/>
    </row>
    <row r="273" spans="1:7" x14ac:dyDescent="0.25">
      <c r="A273" s="26"/>
      <c r="B273" s="27"/>
      <c r="C273" s="27"/>
      <c r="D273" s="40"/>
      <c r="E273" s="27"/>
      <c r="F273" s="27"/>
      <c r="G273" s="27"/>
    </row>
    <row r="274" spans="1:7" x14ac:dyDescent="0.25">
      <c r="A274" s="26"/>
      <c r="B274" s="27"/>
      <c r="C274" s="27"/>
      <c r="D274" s="40"/>
      <c r="E274" s="27"/>
      <c r="F274" s="27"/>
      <c r="G274" s="27"/>
    </row>
    <row r="275" spans="1:7" x14ac:dyDescent="0.25">
      <c r="A275" s="26"/>
      <c r="B275" s="27"/>
      <c r="C275" s="27"/>
      <c r="D275" s="40"/>
      <c r="E275" s="27"/>
      <c r="F275" s="27"/>
      <c r="G275" s="27"/>
    </row>
    <row r="276" spans="1:7" x14ac:dyDescent="0.25">
      <c r="A276" s="26"/>
      <c r="B276" s="27"/>
      <c r="C276" s="27"/>
      <c r="D276" s="40"/>
      <c r="E276" s="27"/>
      <c r="F276" s="27"/>
      <c r="G276" s="27"/>
    </row>
    <row r="277" spans="1:7" x14ac:dyDescent="0.25">
      <c r="A277" s="26"/>
      <c r="B277" s="27"/>
      <c r="C277" s="27"/>
      <c r="D277" s="40"/>
      <c r="E277" s="27"/>
      <c r="F277" s="27"/>
      <c r="G277" s="27"/>
    </row>
    <row r="278" spans="1:7" x14ac:dyDescent="0.25">
      <c r="A278" s="26"/>
      <c r="B278" s="27"/>
      <c r="C278" s="27"/>
      <c r="D278" s="40"/>
      <c r="E278" s="27"/>
      <c r="F278" s="27"/>
      <c r="G278" s="27"/>
    </row>
    <row r="279" spans="1:7" x14ac:dyDescent="0.25">
      <c r="A279" s="26"/>
      <c r="B279" s="27"/>
      <c r="C279" s="27"/>
      <c r="D279" s="40"/>
      <c r="E279" s="27"/>
      <c r="F279" s="27"/>
      <c r="G279" s="27"/>
    </row>
    <row r="280" spans="1:7" x14ac:dyDescent="0.25">
      <c r="A280" s="26"/>
      <c r="B280" s="27"/>
      <c r="C280" s="27"/>
      <c r="D280" s="40"/>
      <c r="E280" s="27"/>
      <c r="F280" s="27"/>
      <c r="G280" s="27"/>
    </row>
    <row r="281" spans="1:7" x14ac:dyDescent="0.25">
      <c r="A281" s="26"/>
      <c r="B281" s="27"/>
      <c r="C281" s="27"/>
      <c r="D281" s="40"/>
      <c r="E281" s="27"/>
      <c r="F281" s="27"/>
      <c r="G281" s="27"/>
    </row>
    <row r="282" spans="1:7" x14ac:dyDescent="0.25">
      <c r="A282" s="26"/>
      <c r="B282" s="27"/>
      <c r="C282" s="27"/>
      <c r="D282" s="40"/>
      <c r="E282" s="27"/>
      <c r="F282" s="27"/>
      <c r="G282" s="27"/>
    </row>
    <row r="283" spans="1:7" x14ac:dyDescent="0.25">
      <c r="A283" s="26"/>
      <c r="B283" s="27"/>
      <c r="C283" s="27"/>
      <c r="D283" s="40"/>
      <c r="E283" s="27"/>
      <c r="F283" s="27"/>
      <c r="G283" s="27"/>
    </row>
    <row r="284" spans="1:7" x14ac:dyDescent="0.25">
      <c r="A284" s="26"/>
      <c r="B284" s="27"/>
      <c r="C284" s="27"/>
      <c r="D284" s="40"/>
      <c r="E284" s="27"/>
      <c r="F284" s="27"/>
      <c r="G284" s="27"/>
    </row>
    <row r="285" spans="1:7" x14ac:dyDescent="0.25">
      <c r="A285" s="26"/>
      <c r="B285" s="27"/>
      <c r="C285" s="27"/>
      <c r="D285" s="40"/>
      <c r="E285" s="27"/>
      <c r="F285" s="27"/>
      <c r="G285" s="27"/>
    </row>
    <row r="286" spans="1:7" x14ac:dyDescent="0.25">
      <c r="A286" s="26"/>
      <c r="B286" s="27"/>
      <c r="C286" s="27"/>
      <c r="D286" s="40"/>
      <c r="E286" s="27"/>
      <c r="F286" s="27"/>
      <c r="G286" s="27"/>
    </row>
    <row r="287" spans="1:7" x14ac:dyDescent="0.25">
      <c r="A287" s="26"/>
      <c r="B287" s="27"/>
      <c r="C287" s="27"/>
      <c r="D287" s="40"/>
      <c r="E287" s="27"/>
      <c r="F287" s="27"/>
      <c r="G287" s="27"/>
    </row>
    <row r="288" spans="1:7" x14ac:dyDescent="0.25">
      <c r="A288" s="26"/>
      <c r="B288" s="27"/>
      <c r="C288" s="27"/>
      <c r="D288" s="40"/>
      <c r="E288" s="27"/>
      <c r="F288" s="27"/>
      <c r="G288" s="27"/>
    </row>
    <row r="289" spans="1:7" x14ac:dyDescent="0.25">
      <c r="A289" s="26"/>
      <c r="B289" s="27"/>
      <c r="C289" s="27"/>
      <c r="D289" s="40"/>
      <c r="E289" s="27"/>
      <c r="F289" s="27"/>
      <c r="G289" s="27"/>
    </row>
    <row r="290" spans="1:7" x14ac:dyDescent="0.25">
      <c r="A290" s="26"/>
      <c r="B290" s="27"/>
      <c r="C290" s="27"/>
      <c r="D290" s="40"/>
      <c r="E290" s="27"/>
      <c r="F290" s="27"/>
      <c r="G290" s="27"/>
    </row>
    <row r="291" spans="1:7" x14ac:dyDescent="0.25">
      <c r="A291" s="26"/>
      <c r="B291" s="27"/>
      <c r="C291" s="27"/>
      <c r="D291" s="40"/>
      <c r="E291" s="27"/>
      <c r="F291" s="27"/>
      <c r="G291" s="27"/>
    </row>
    <row r="292" spans="1:7" x14ac:dyDescent="0.25">
      <c r="A292" s="26"/>
      <c r="B292" s="27"/>
      <c r="C292" s="27"/>
      <c r="D292" s="40"/>
      <c r="E292" s="27"/>
      <c r="F292" s="27"/>
      <c r="G292" s="27"/>
    </row>
    <row r="293" spans="1:7" x14ac:dyDescent="0.25">
      <c r="A293" s="26"/>
      <c r="B293" s="27"/>
      <c r="C293" s="27"/>
      <c r="D293" s="40"/>
      <c r="E293" s="27"/>
      <c r="F293" s="27"/>
      <c r="G293" s="27"/>
    </row>
    <row r="294" spans="1:7" x14ac:dyDescent="0.25">
      <c r="A294" s="26"/>
      <c r="B294" s="27"/>
      <c r="C294" s="27"/>
      <c r="D294" s="40"/>
      <c r="E294" s="27"/>
      <c r="F294" s="27"/>
      <c r="G294" s="27"/>
    </row>
    <row r="295" spans="1:7" x14ac:dyDescent="0.25">
      <c r="A295" s="26"/>
      <c r="B295" s="27"/>
      <c r="C295" s="27"/>
      <c r="D295" s="40"/>
      <c r="E295" s="27"/>
      <c r="F295" s="27"/>
      <c r="G295" s="27"/>
    </row>
    <row r="296" spans="1:7" x14ac:dyDescent="0.25">
      <c r="A296" s="26"/>
      <c r="B296" s="27"/>
      <c r="C296" s="27"/>
      <c r="D296" s="40"/>
      <c r="E296" s="27"/>
      <c r="F296" s="27"/>
      <c r="G296" s="27"/>
    </row>
    <row r="297" spans="1:7" x14ac:dyDescent="0.25">
      <c r="A297" s="26"/>
      <c r="B297" s="27"/>
      <c r="C297" s="27"/>
      <c r="D297" s="40"/>
      <c r="E297" s="27"/>
      <c r="F297" s="27"/>
      <c r="G297" s="27"/>
    </row>
    <row r="298" spans="1:7" x14ac:dyDescent="0.25">
      <c r="A298" s="26"/>
      <c r="B298" s="27"/>
      <c r="C298" s="27"/>
      <c r="D298" s="40"/>
      <c r="E298" s="27"/>
      <c r="F298" s="27"/>
      <c r="G298" s="27"/>
    </row>
    <row r="299" spans="1:7" x14ac:dyDescent="0.25">
      <c r="A299" s="26"/>
      <c r="B299" s="27"/>
      <c r="C299" s="27"/>
      <c r="D299" s="40"/>
      <c r="E299" s="27"/>
      <c r="F299" s="27"/>
      <c r="G299" s="27"/>
    </row>
    <row r="300" spans="1:7" x14ac:dyDescent="0.25">
      <c r="A300" s="26"/>
      <c r="B300" s="27"/>
      <c r="C300" s="27"/>
      <c r="D300" s="40"/>
      <c r="E300" s="27"/>
      <c r="F300" s="27"/>
      <c r="G300" s="27"/>
    </row>
    <row r="301" spans="1:7" x14ac:dyDescent="0.25">
      <c r="A301" s="26"/>
      <c r="B301" s="27"/>
      <c r="C301" s="27"/>
      <c r="D301" s="40"/>
      <c r="E301" s="27"/>
      <c r="F301" s="27"/>
      <c r="G301" s="27"/>
    </row>
    <row r="302" spans="1:7" x14ac:dyDescent="0.25">
      <c r="A302" s="26"/>
      <c r="B302" s="27"/>
      <c r="C302" s="27"/>
      <c r="D302" s="40"/>
      <c r="E302" s="27"/>
      <c r="F302" s="27"/>
      <c r="G302" s="27"/>
    </row>
    <row r="303" spans="1:7" x14ac:dyDescent="0.25">
      <c r="A303" s="26"/>
      <c r="B303" s="27"/>
      <c r="C303" s="27"/>
      <c r="D303" s="40"/>
      <c r="E303" s="27"/>
      <c r="F303" s="27"/>
      <c r="G303" s="27"/>
    </row>
    <row r="304" spans="1:7" x14ac:dyDescent="0.25">
      <c r="A304" s="26"/>
      <c r="B304" s="27"/>
      <c r="C304" s="27"/>
      <c r="D304" s="40"/>
      <c r="E304" s="27"/>
      <c r="F304" s="27"/>
      <c r="G304" s="27"/>
    </row>
    <row r="305" spans="1:7" x14ac:dyDescent="0.25">
      <c r="A305" s="26"/>
      <c r="B305" s="27"/>
      <c r="C305" s="27"/>
      <c r="D305" s="40"/>
      <c r="E305" s="27"/>
      <c r="F305" s="27"/>
      <c r="G305" s="27"/>
    </row>
    <row r="306" spans="1:7" x14ac:dyDescent="0.25">
      <c r="A306" s="26"/>
      <c r="B306" s="27"/>
      <c r="C306" s="27"/>
      <c r="D306" s="40"/>
      <c r="E306" s="27"/>
      <c r="F306" s="27"/>
      <c r="G306" s="27"/>
    </row>
    <row r="307" spans="1:7" x14ac:dyDescent="0.25">
      <c r="A307" s="26"/>
      <c r="B307" s="27"/>
      <c r="C307" s="27"/>
      <c r="D307" s="40"/>
      <c r="E307" s="27"/>
      <c r="F307" s="27"/>
      <c r="G307" s="27"/>
    </row>
    <row r="308" spans="1:7" x14ac:dyDescent="0.25">
      <c r="A308" s="26"/>
      <c r="B308" s="27"/>
      <c r="C308" s="27"/>
      <c r="D308" s="40"/>
      <c r="E308" s="27"/>
      <c r="F308" s="27"/>
      <c r="G308" s="27"/>
    </row>
    <row r="309" spans="1:7" x14ac:dyDescent="0.25">
      <c r="A309" s="26"/>
      <c r="B309" s="27"/>
      <c r="C309" s="27"/>
      <c r="D309" s="40"/>
      <c r="E309" s="27"/>
      <c r="F309" s="27"/>
      <c r="G309" s="27"/>
    </row>
    <row r="310" spans="1:7" x14ac:dyDescent="0.25">
      <c r="A310" s="26"/>
      <c r="B310" s="27"/>
      <c r="C310" s="27"/>
      <c r="D310" s="40"/>
      <c r="E310" s="27"/>
      <c r="F310" s="27"/>
      <c r="G310" s="27"/>
    </row>
    <row r="311" spans="1:7" x14ac:dyDescent="0.25">
      <c r="A311" s="26"/>
      <c r="B311" s="27"/>
      <c r="C311" s="27"/>
      <c r="D311" s="40"/>
      <c r="E311" s="27"/>
      <c r="F311" s="27"/>
      <c r="G311" s="27"/>
    </row>
    <row r="312" spans="1:7" x14ac:dyDescent="0.25">
      <c r="A312" s="26"/>
      <c r="B312" s="27"/>
      <c r="C312" s="27"/>
      <c r="D312" s="40"/>
      <c r="E312" s="27"/>
      <c r="F312" s="27"/>
      <c r="G312" s="27"/>
    </row>
    <row r="313" spans="1:7" x14ac:dyDescent="0.25">
      <c r="A313" s="26"/>
      <c r="B313" s="27"/>
      <c r="C313" s="27"/>
      <c r="D313" s="40"/>
      <c r="E313" s="27"/>
      <c r="F313" s="27"/>
      <c r="G313" s="27"/>
    </row>
    <row r="314" spans="1:7" x14ac:dyDescent="0.25">
      <c r="A314" s="26"/>
      <c r="B314" s="27"/>
      <c r="C314" s="27"/>
      <c r="D314" s="40"/>
      <c r="E314" s="27"/>
      <c r="F314" s="27"/>
      <c r="G314" s="27"/>
    </row>
    <row r="315" spans="1:7" x14ac:dyDescent="0.25">
      <c r="A315" s="26"/>
      <c r="B315" s="27"/>
      <c r="C315" s="27"/>
      <c r="D315" s="40"/>
      <c r="E315" s="27"/>
      <c r="F315" s="27"/>
      <c r="G315" s="27"/>
    </row>
    <row r="316" spans="1:7" x14ac:dyDescent="0.25">
      <c r="A316" s="26"/>
      <c r="B316" s="27"/>
      <c r="C316" s="27"/>
      <c r="D316" s="40"/>
      <c r="E316" s="27"/>
      <c r="F316" s="27"/>
      <c r="G316" s="27"/>
    </row>
    <row r="317" spans="1:7" x14ac:dyDescent="0.25">
      <c r="A317" s="26"/>
      <c r="B317" s="27"/>
      <c r="C317" s="27"/>
      <c r="D317" s="40"/>
      <c r="E317" s="27"/>
      <c r="F317" s="27"/>
      <c r="G317" s="27"/>
    </row>
    <row r="318" spans="1:7" x14ac:dyDescent="0.25">
      <c r="A318" s="26"/>
      <c r="B318" s="27"/>
      <c r="C318" s="27"/>
      <c r="D318" s="40"/>
      <c r="E318" s="27"/>
      <c r="F318" s="27"/>
      <c r="G318" s="27"/>
    </row>
    <row r="319" spans="1:7" x14ac:dyDescent="0.25">
      <c r="A319" s="26"/>
      <c r="B319" s="27"/>
      <c r="C319" s="27"/>
      <c r="D319" s="40"/>
      <c r="E319" s="27"/>
      <c r="F319" s="27"/>
      <c r="G319" s="27"/>
    </row>
    <row r="320" spans="1:7" x14ac:dyDescent="0.25">
      <c r="A320" s="26"/>
      <c r="B320" s="27"/>
      <c r="C320" s="27"/>
      <c r="D320" s="40"/>
      <c r="E320" s="27"/>
      <c r="F320" s="27"/>
      <c r="G320" s="27"/>
    </row>
    <row r="321" spans="1:7" x14ac:dyDescent="0.25">
      <c r="A321" s="26"/>
      <c r="B321" s="27"/>
      <c r="C321" s="27"/>
      <c r="D321" s="40"/>
      <c r="E321" s="27"/>
      <c r="F321" s="27"/>
      <c r="G321" s="27"/>
    </row>
    <row r="322" spans="1:7" x14ac:dyDescent="0.25">
      <c r="A322" s="26"/>
      <c r="B322" s="27"/>
      <c r="C322" s="27"/>
      <c r="D322" s="40"/>
      <c r="E322" s="27"/>
      <c r="F322" s="27"/>
      <c r="G322" s="27"/>
    </row>
    <row r="323" spans="1:7" x14ac:dyDescent="0.25">
      <c r="A323" s="26"/>
      <c r="B323" s="27"/>
      <c r="C323" s="27"/>
      <c r="D323" s="40"/>
      <c r="E323" s="27"/>
      <c r="F323" s="27"/>
      <c r="G323" s="27"/>
    </row>
    <row r="324" spans="1:7" x14ac:dyDescent="0.25">
      <c r="A324" s="26"/>
      <c r="B324" s="27"/>
      <c r="C324" s="27"/>
      <c r="D324" s="40"/>
      <c r="E324" s="27"/>
      <c r="F324" s="27"/>
      <c r="G324" s="27"/>
    </row>
    <row r="325" spans="1:7" x14ac:dyDescent="0.25">
      <c r="A325" s="26"/>
      <c r="B325" s="27"/>
      <c r="C325" s="27"/>
      <c r="D325" s="40"/>
      <c r="E325" s="27"/>
      <c r="F325" s="27"/>
      <c r="G325" s="27"/>
    </row>
    <row r="326" spans="1:7" x14ac:dyDescent="0.25">
      <c r="A326" s="26"/>
      <c r="B326" s="27"/>
      <c r="C326" s="27"/>
      <c r="D326" s="40"/>
      <c r="E326" s="27"/>
      <c r="F326" s="27"/>
      <c r="G326" s="27"/>
    </row>
    <row r="327" spans="1:7" x14ac:dyDescent="0.25">
      <c r="A327" s="26"/>
      <c r="B327" s="27"/>
      <c r="C327" s="27"/>
      <c r="D327" s="40"/>
      <c r="E327" s="27"/>
      <c r="F327" s="27"/>
      <c r="G327" s="27"/>
    </row>
    <row r="328" spans="1:7" x14ac:dyDescent="0.25">
      <c r="A328" s="26"/>
      <c r="B328" s="27"/>
      <c r="C328" s="27"/>
      <c r="D328" s="40"/>
      <c r="E328" s="27"/>
      <c r="F328" s="27"/>
      <c r="G328" s="27"/>
    </row>
    <row r="329" spans="1:7" x14ac:dyDescent="0.25">
      <c r="A329" s="26"/>
      <c r="B329" s="27"/>
      <c r="C329" s="27"/>
      <c r="D329" s="40"/>
      <c r="E329" s="27"/>
      <c r="F329" s="27"/>
      <c r="G329" s="27"/>
    </row>
    <row r="330" spans="1:7" x14ac:dyDescent="0.25">
      <c r="A330" s="26"/>
      <c r="B330" s="27"/>
      <c r="C330" s="27"/>
      <c r="D330" s="40"/>
      <c r="E330" s="27"/>
      <c r="F330" s="27"/>
      <c r="G330" s="27"/>
    </row>
    <row r="331" spans="1:7" x14ac:dyDescent="0.25">
      <c r="A331" s="26"/>
      <c r="B331" s="27"/>
      <c r="C331" s="27"/>
      <c r="D331" s="40"/>
      <c r="E331" s="27"/>
      <c r="F331" s="27"/>
      <c r="G331" s="27"/>
    </row>
    <row r="332" spans="1:7" x14ac:dyDescent="0.25">
      <c r="A332" s="26"/>
      <c r="B332" s="27"/>
      <c r="C332" s="27"/>
      <c r="D332" s="40"/>
      <c r="E332" s="27"/>
      <c r="F332" s="27"/>
      <c r="G332" s="27"/>
    </row>
    <row r="333" spans="1:7" x14ac:dyDescent="0.25">
      <c r="A333" s="26"/>
      <c r="B333" s="27"/>
      <c r="C333" s="27"/>
      <c r="D333" s="40"/>
      <c r="E333" s="27"/>
      <c r="F333" s="27"/>
      <c r="G333" s="27"/>
    </row>
    <row r="334" spans="1:7" x14ac:dyDescent="0.25">
      <c r="A334" s="26"/>
      <c r="B334" s="27"/>
      <c r="C334" s="27"/>
      <c r="D334" s="40"/>
      <c r="E334" s="27"/>
      <c r="F334" s="27"/>
      <c r="G334" s="27"/>
    </row>
    <row r="335" spans="1:7" x14ac:dyDescent="0.25">
      <c r="A335" s="26"/>
      <c r="B335" s="27"/>
      <c r="C335" s="27"/>
      <c r="D335" s="40"/>
      <c r="E335" s="27"/>
      <c r="F335" s="27"/>
      <c r="G335" s="27"/>
    </row>
    <row r="336" spans="1:7" x14ac:dyDescent="0.25">
      <c r="A336" s="26"/>
      <c r="B336" s="27"/>
      <c r="C336" s="27"/>
      <c r="D336" s="40"/>
      <c r="E336" s="27"/>
      <c r="F336" s="27"/>
      <c r="G336" s="27"/>
    </row>
    <row r="337" spans="1:7" x14ac:dyDescent="0.25">
      <c r="A337" s="26"/>
      <c r="B337" s="27"/>
      <c r="C337" s="27"/>
      <c r="D337" s="40"/>
      <c r="E337" s="27"/>
      <c r="F337" s="27"/>
      <c r="G337" s="27"/>
    </row>
    <row r="338" spans="1:7" x14ac:dyDescent="0.25">
      <c r="A338" s="26"/>
      <c r="B338" s="27"/>
      <c r="C338" s="27"/>
      <c r="D338" s="40"/>
      <c r="E338" s="27"/>
      <c r="F338" s="27"/>
      <c r="G338" s="27"/>
    </row>
    <row r="339" spans="1:7" x14ac:dyDescent="0.25">
      <c r="A339" s="26"/>
      <c r="B339" s="27"/>
      <c r="C339" s="27"/>
      <c r="D339" s="40"/>
      <c r="E339" s="27"/>
      <c r="F339" s="27"/>
      <c r="G339" s="27"/>
    </row>
    <row r="340" spans="1:7" x14ac:dyDescent="0.25">
      <c r="A340" s="26"/>
      <c r="B340" s="27"/>
      <c r="C340" s="27"/>
      <c r="D340" s="40"/>
      <c r="E340" s="27"/>
      <c r="F340" s="27"/>
      <c r="G340" s="27"/>
    </row>
    <row r="341" spans="1:7" x14ac:dyDescent="0.25">
      <c r="A341" s="26"/>
      <c r="B341" s="27"/>
      <c r="C341" s="27"/>
      <c r="D341" s="40"/>
      <c r="E341" s="27"/>
      <c r="F341" s="27"/>
      <c r="G341" s="27"/>
    </row>
    <row r="342" spans="1:7" x14ac:dyDescent="0.25">
      <c r="A342" s="26"/>
      <c r="B342" s="27"/>
      <c r="C342" s="27"/>
      <c r="D342" s="40"/>
      <c r="E342" s="27"/>
      <c r="F342" s="27"/>
      <c r="G342" s="27"/>
    </row>
    <row r="343" spans="1:7" x14ac:dyDescent="0.25">
      <c r="A343" s="26"/>
      <c r="B343" s="27"/>
      <c r="C343" s="27"/>
      <c r="D343" s="40"/>
      <c r="E343" s="27"/>
      <c r="F343" s="27"/>
      <c r="G343" s="27"/>
    </row>
    <row r="344" spans="1:7" x14ac:dyDescent="0.25">
      <c r="A344" s="26"/>
      <c r="B344" s="27"/>
      <c r="C344" s="27"/>
      <c r="D344" s="40"/>
      <c r="E344" s="27"/>
      <c r="F344" s="27"/>
      <c r="G344" s="27"/>
    </row>
    <row r="345" spans="1:7" x14ac:dyDescent="0.25">
      <c r="A345" s="26"/>
      <c r="B345" s="27"/>
      <c r="C345" s="27"/>
      <c r="D345" s="40"/>
      <c r="E345" s="27"/>
      <c r="F345" s="27"/>
      <c r="G345" s="27"/>
    </row>
    <row r="346" spans="1:7" x14ac:dyDescent="0.25">
      <c r="A346" s="26"/>
      <c r="B346" s="27"/>
      <c r="C346" s="27"/>
      <c r="D346" s="40"/>
      <c r="E346" s="27"/>
      <c r="F346" s="27"/>
      <c r="G346" s="27"/>
    </row>
    <row r="347" spans="1:7" x14ac:dyDescent="0.25">
      <c r="A347" s="26"/>
      <c r="B347" s="27"/>
      <c r="C347" s="27"/>
      <c r="D347" s="40"/>
      <c r="E347" s="27"/>
      <c r="F347" s="27"/>
      <c r="G347" s="27"/>
    </row>
    <row r="348" spans="1:7" x14ac:dyDescent="0.25">
      <c r="A348" s="26"/>
      <c r="B348" s="27"/>
      <c r="C348" s="27"/>
      <c r="D348" s="40"/>
      <c r="E348" s="27"/>
      <c r="F348" s="27"/>
      <c r="G348" s="27"/>
    </row>
    <row r="349" spans="1:7" x14ac:dyDescent="0.25">
      <c r="A349" s="26"/>
      <c r="B349" s="27"/>
      <c r="C349" s="27"/>
      <c r="D349" s="40"/>
      <c r="E349" s="27"/>
      <c r="F349" s="27"/>
      <c r="G349" s="27"/>
    </row>
    <row r="350" spans="1:7" x14ac:dyDescent="0.25">
      <c r="A350" s="26"/>
      <c r="B350" s="27"/>
      <c r="C350" s="27"/>
      <c r="D350" s="40"/>
      <c r="E350" s="27"/>
      <c r="F350" s="27"/>
      <c r="G350" s="27"/>
    </row>
    <row r="351" spans="1:7" x14ac:dyDescent="0.25">
      <c r="A351" s="26"/>
      <c r="B351" s="27"/>
      <c r="C351" s="27"/>
      <c r="D351" s="40"/>
      <c r="E351" s="27"/>
      <c r="F351" s="27"/>
      <c r="G351" s="27"/>
    </row>
    <row r="352" spans="1:7" x14ac:dyDescent="0.25">
      <c r="A352" s="26"/>
      <c r="B352" s="27"/>
      <c r="C352" s="27"/>
      <c r="D352" s="40"/>
      <c r="E352" s="27"/>
      <c r="F352" s="27"/>
      <c r="G352" s="27"/>
    </row>
    <row r="353" spans="1:7" x14ac:dyDescent="0.25">
      <c r="A353" s="26"/>
      <c r="B353" s="27"/>
      <c r="C353" s="27"/>
      <c r="D353" s="40"/>
      <c r="E353" s="27"/>
      <c r="F353" s="27"/>
      <c r="G353" s="27"/>
    </row>
    <row r="354" spans="1:7" x14ac:dyDescent="0.25">
      <c r="A354" s="26"/>
      <c r="B354" s="27"/>
      <c r="C354" s="27"/>
      <c r="D354" s="40"/>
      <c r="E354" s="27"/>
      <c r="F354" s="27"/>
      <c r="G354" s="27"/>
    </row>
    <row r="355" spans="1:7" x14ac:dyDescent="0.25">
      <c r="A355" s="26"/>
      <c r="B355" s="27"/>
      <c r="C355" s="27"/>
      <c r="D355" s="40"/>
      <c r="E355" s="27"/>
      <c r="F355" s="27"/>
      <c r="G355" s="27"/>
    </row>
    <row r="356" spans="1:7" x14ac:dyDescent="0.25">
      <c r="A356" s="26"/>
      <c r="B356" s="27"/>
      <c r="C356" s="27"/>
      <c r="D356" s="40"/>
      <c r="E356" s="27"/>
      <c r="F356" s="27"/>
      <c r="G356" s="27"/>
    </row>
    <row r="357" spans="1:7" x14ac:dyDescent="0.25">
      <c r="A357" s="26"/>
      <c r="B357" s="27"/>
      <c r="C357" s="27"/>
      <c r="D357" s="40"/>
      <c r="E357" s="27"/>
      <c r="F357" s="27"/>
      <c r="G357" s="27"/>
    </row>
    <row r="358" spans="1:7" x14ac:dyDescent="0.25">
      <c r="A358" s="26"/>
      <c r="B358" s="27"/>
      <c r="C358" s="27"/>
      <c r="D358" s="40"/>
      <c r="E358" s="27"/>
      <c r="F358" s="27"/>
      <c r="G358" s="27"/>
    </row>
    <row r="359" spans="1:7" x14ac:dyDescent="0.25">
      <c r="A359" s="26"/>
      <c r="B359" s="27"/>
      <c r="C359" s="27"/>
      <c r="D359" s="40"/>
      <c r="E359" s="27"/>
      <c r="F359" s="27"/>
      <c r="G359" s="27"/>
    </row>
    <row r="360" spans="1:7" x14ac:dyDescent="0.25">
      <c r="A360" s="26"/>
      <c r="B360" s="27"/>
      <c r="C360" s="27"/>
      <c r="D360" s="40"/>
      <c r="E360" s="27"/>
      <c r="F360" s="27"/>
      <c r="G360" s="27"/>
    </row>
    <row r="361" spans="1:7" x14ac:dyDescent="0.25">
      <c r="A361" s="26"/>
      <c r="B361" s="27"/>
      <c r="C361" s="27"/>
      <c r="D361" s="40"/>
      <c r="E361" s="27"/>
      <c r="F361" s="27"/>
      <c r="G361" s="27"/>
    </row>
    <row r="362" spans="1:7" x14ac:dyDescent="0.25">
      <c r="A362" s="26"/>
      <c r="B362" s="27"/>
      <c r="C362" s="27"/>
      <c r="D362" s="40"/>
      <c r="E362" s="27"/>
      <c r="F362" s="27"/>
      <c r="G362" s="27"/>
    </row>
    <row r="363" spans="1:7" x14ac:dyDescent="0.25">
      <c r="A363" s="26"/>
      <c r="B363" s="27"/>
      <c r="C363" s="27"/>
      <c r="D363" s="40"/>
      <c r="E363" s="27"/>
      <c r="F363" s="27"/>
      <c r="G363" s="27"/>
    </row>
    <row r="364" spans="1:7" x14ac:dyDescent="0.25">
      <c r="A364" s="26"/>
      <c r="B364" s="27"/>
      <c r="C364" s="27"/>
      <c r="D364" s="40"/>
      <c r="E364" s="27"/>
      <c r="F364" s="27"/>
      <c r="G364" s="27"/>
    </row>
    <row r="365" spans="1:7" x14ac:dyDescent="0.25">
      <c r="A365" s="26"/>
      <c r="B365" s="27"/>
      <c r="C365" s="27"/>
      <c r="D365" s="40"/>
      <c r="E365" s="27"/>
      <c r="F365" s="27"/>
      <c r="G365" s="27"/>
    </row>
    <row r="366" spans="1:7" x14ac:dyDescent="0.25">
      <c r="A366" s="26"/>
      <c r="B366" s="27"/>
      <c r="C366" s="27"/>
      <c r="D366" s="40"/>
      <c r="E366" s="27"/>
      <c r="F366" s="27"/>
      <c r="G366" s="27"/>
    </row>
    <row r="367" spans="1:7" x14ac:dyDescent="0.25">
      <c r="A367" s="26"/>
      <c r="B367" s="27"/>
      <c r="C367" s="27"/>
      <c r="D367" s="40"/>
      <c r="E367" s="27"/>
      <c r="F367" s="27"/>
      <c r="G367" s="27"/>
    </row>
    <row r="368" spans="1:7" x14ac:dyDescent="0.25">
      <c r="A368" s="26"/>
      <c r="B368" s="27"/>
      <c r="C368" s="27"/>
      <c r="D368" s="40"/>
      <c r="E368" s="27"/>
      <c r="F368" s="27"/>
      <c r="G368" s="27"/>
    </row>
    <row r="369" spans="1:7" x14ac:dyDescent="0.25">
      <c r="A369" s="26"/>
      <c r="B369" s="27"/>
      <c r="C369" s="27"/>
      <c r="D369" s="40"/>
      <c r="E369" s="27"/>
      <c r="F369" s="27"/>
      <c r="G369" s="27"/>
    </row>
    <row r="370" spans="1:7" x14ac:dyDescent="0.25">
      <c r="A370" s="26"/>
      <c r="B370" s="27"/>
      <c r="C370" s="27"/>
      <c r="D370" s="40"/>
      <c r="E370" s="27"/>
      <c r="F370" s="27"/>
      <c r="G370" s="27"/>
    </row>
    <row r="371" spans="1:7" x14ac:dyDescent="0.25">
      <c r="A371" s="26"/>
      <c r="B371" s="27"/>
      <c r="C371" s="27"/>
      <c r="D371" s="40"/>
      <c r="E371" s="27"/>
      <c r="F371" s="27"/>
      <c r="G371" s="27"/>
    </row>
    <row r="372" spans="1:7" x14ac:dyDescent="0.25">
      <c r="A372" s="26"/>
      <c r="B372" s="27"/>
      <c r="C372" s="27"/>
      <c r="D372" s="40"/>
      <c r="E372" s="27"/>
      <c r="F372" s="27"/>
      <c r="G372" s="27"/>
    </row>
    <row r="373" spans="1:7" x14ac:dyDescent="0.25">
      <c r="A373" s="26"/>
      <c r="B373" s="27"/>
      <c r="C373" s="27"/>
      <c r="D373" s="40"/>
      <c r="E373" s="27"/>
      <c r="F373" s="27"/>
      <c r="G373" s="27"/>
    </row>
    <row r="374" spans="1:7" x14ac:dyDescent="0.25">
      <c r="A374" s="26"/>
      <c r="B374" s="27"/>
      <c r="C374" s="27"/>
      <c r="D374" s="40"/>
      <c r="E374" s="27"/>
      <c r="F374" s="27"/>
      <c r="G374" s="27"/>
    </row>
    <row r="375" spans="1:7" x14ac:dyDescent="0.25">
      <c r="A375" s="26"/>
      <c r="B375" s="27"/>
      <c r="C375" s="27"/>
      <c r="D375" s="40"/>
      <c r="E375" s="27"/>
      <c r="F375" s="27"/>
      <c r="G375" s="27"/>
    </row>
    <row r="376" spans="1:7" x14ac:dyDescent="0.25">
      <c r="A376" s="26"/>
      <c r="B376" s="27"/>
      <c r="C376" s="27"/>
      <c r="D376" s="40"/>
      <c r="E376" s="27"/>
      <c r="F376" s="27"/>
      <c r="G376" s="27"/>
    </row>
    <row r="377" spans="1:7" x14ac:dyDescent="0.25">
      <c r="A377" s="26"/>
      <c r="B377" s="27"/>
      <c r="C377" s="27"/>
      <c r="D377" s="40"/>
      <c r="E377" s="27"/>
      <c r="F377" s="27"/>
      <c r="G377" s="27"/>
    </row>
    <row r="378" spans="1:7" x14ac:dyDescent="0.25">
      <c r="A378" s="26"/>
      <c r="B378" s="27"/>
      <c r="C378" s="27"/>
      <c r="D378" s="40"/>
      <c r="E378" s="27"/>
      <c r="F378" s="27"/>
      <c r="G378" s="27"/>
    </row>
    <row r="379" spans="1:7" x14ac:dyDescent="0.25">
      <c r="A379" s="26"/>
      <c r="B379" s="27"/>
      <c r="C379" s="27"/>
      <c r="D379" s="40"/>
      <c r="E379" s="27"/>
      <c r="F379" s="27"/>
      <c r="G379" s="27"/>
    </row>
    <row r="380" spans="1:7" x14ac:dyDescent="0.25">
      <c r="A380" s="26"/>
      <c r="B380" s="27"/>
      <c r="C380" s="27"/>
      <c r="D380" s="40"/>
      <c r="E380" s="27"/>
      <c r="F380" s="27"/>
      <c r="G380" s="27"/>
    </row>
    <row r="381" spans="1:7" x14ac:dyDescent="0.25">
      <c r="A381" s="26"/>
      <c r="B381" s="27"/>
      <c r="C381" s="27"/>
      <c r="D381" s="40"/>
      <c r="E381" s="27"/>
      <c r="F381" s="27"/>
      <c r="G381" s="27"/>
    </row>
    <row r="382" spans="1:7" x14ac:dyDescent="0.25">
      <c r="A382" s="26"/>
      <c r="B382" s="27"/>
      <c r="C382" s="27"/>
      <c r="D382" s="40"/>
      <c r="E382" s="27"/>
      <c r="F382" s="27"/>
      <c r="G382" s="27"/>
    </row>
    <row r="383" spans="1:7" x14ac:dyDescent="0.25">
      <c r="A383" s="26"/>
      <c r="B383" s="27"/>
      <c r="C383" s="27"/>
      <c r="D383" s="40"/>
      <c r="E383" s="27"/>
      <c r="F383" s="27"/>
      <c r="G383" s="27"/>
    </row>
    <row r="384" spans="1:7" x14ac:dyDescent="0.25">
      <c r="A384" s="26"/>
      <c r="B384" s="27"/>
      <c r="C384" s="27"/>
      <c r="D384" s="40"/>
      <c r="E384" s="27"/>
      <c r="F384" s="27"/>
      <c r="G384" s="27"/>
    </row>
    <row r="385" spans="1:7" x14ac:dyDescent="0.25">
      <c r="A385" s="26"/>
      <c r="B385" s="27"/>
      <c r="C385" s="27"/>
      <c r="D385" s="40"/>
      <c r="E385" s="27"/>
      <c r="F385" s="27"/>
      <c r="G385" s="27"/>
    </row>
    <row r="386" spans="1:7" x14ac:dyDescent="0.25">
      <c r="A386" s="26"/>
      <c r="B386" s="27"/>
      <c r="C386" s="27"/>
      <c r="D386" s="40"/>
      <c r="E386" s="27"/>
      <c r="F386" s="27"/>
      <c r="G386" s="27"/>
    </row>
    <row r="387" spans="1:7" x14ac:dyDescent="0.25">
      <c r="A387" s="26"/>
      <c r="B387" s="27"/>
      <c r="C387" s="27"/>
      <c r="D387" s="40"/>
      <c r="E387" s="27"/>
      <c r="F387" s="27"/>
      <c r="G387" s="27"/>
    </row>
    <row r="388" spans="1:7" x14ac:dyDescent="0.25">
      <c r="A388" s="26"/>
      <c r="B388" s="27"/>
      <c r="C388" s="27"/>
      <c r="D388" s="40"/>
      <c r="E388" s="27"/>
      <c r="F388" s="27"/>
      <c r="G388" s="27"/>
    </row>
    <row r="389" spans="1:7" x14ac:dyDescent="0.25">
      <c r="A389" s="26"/>
      <c r="B389" s="27"/>
      <c r="C389" s="27"/>
      <c r="D389" s="40"/>
      <c r="E389" s="27"/>
      <c r="F389" s="27"/>
      <c r="G389" s="27"/>
    </row>
    <row r="390" spans="1:7" x14ac:dyDescent="0.25">
      <c r="A390" s="26"/>
      <c r="B390" s="27"/>
      <c r="C390" s="27"/>
      <c r="D390" s="40"/>
      <c r="E390" s="27"/>
      <c r="F390" s="27"/>
      <c r="G390" s="27"/>
    </row>
    <row r="391" spans="1:7" x14ac:dyDescent="0.25">
      <c r="A391" s="26"/>
      <c r="B391" s="27"/>
      <c r="C391" s="27"/>
      <c r="D391" s="40"/>
      <c r="E391" s="27"/>
      <c r="F391" s="27"/>
      <c r="G391" s="27"/>
    </row>
    <row r="392" spans="1:7" x14ac:dyDescent="0.25">
      <c r="A392" s="26"/>
      <c r="B392" s="27"/>
      <c r="C392" s="27"/>
      <c r="D392" s="40"/>
      <c r="E392" s="27"/>
      <c r="F392" s="27"/>
      <c r="G392" s="27"/>
    </row>
    <row r="393" spans="1:7" x14ac:dyDescent="0.25">
      <c r="A393" s="26"/>
      <c r="B393" s="27"/>
      <c r="C393" s="27"/>
      <c r="D393" s="40"/>
      <c r="E393" s="27"/>
      <c r="F393" s="27"/>
      <c r="G393" s="27"/>
    </row>
    <row r="394" spans="1:7" x14ac:dyDescent="0.25">
      <c r="A394" s="26"/>
      <c r="B394" s="27"/>
      <c r="C394" s="27"/>
      <c r="D394" s="40"/>
      <c r="E394" s="27"/>
      <c r="F394" s="27"/>
      <c r="G394" s="27"/>
    </row>
    <row r="395" spans="1:7" x14ac:dyDescent="0.25">
      <c r="A395" s="26"/>
      <c r="B395" s="27"/>
      <c r="C395" s="27"/>
      <c r="D395" s="40"/>
      <c r="E395" s="27"/>
      <c r="F395" s="27"/>
      <c r="G395" s="27"/>
    </row>
    <row r="396" spans="1:7" x14ac:dyDescent="0.25">
      <c r="A396" s="26"/>
      <c r="B396" s="27"/>
      <c r="C396" s="27"/>
      <c r="D396" s="40"/>
      <c r="E396" s="27"/>
      <c r="F396" s="27"/>
      <c r="G396" s="27"/>
    </row>
    <row r="397" spans="1:7" x14ac:dyDescent="0.25">
      <c r="A397" s="26"/>
      <c r="B397" s="27"/>
      <c r="C397" s="27"/>
      <c r="D397" s="40"/>
      <c r="E397" s="27"/>
      <c r="F397" s="27"/>
      <c r="G397" s="27"/>
    </row>
    <row r="398" spans="1:7" x14ac:dyDescent="0.25">
      <c r="A398" s="26"/>
      <c r="B398" s="27"/>
      <c r="C398" s="27"/>
      <c r="D398" s="40"/>
      <c r="E398" s="27"/>
      <c r="F398" s="27"/>
      <c r="G398" s="27"/>
    </row>
    <row r="399" spans="1:7" x14ac:dyDescent="0.25">
      <c r="A399" s="26"/>
      <c r="B399" s="27"/>
      <c r="C399" s="27"/>
      <c r="D399" s="40"/>
      <c r="E399" s="27"/>
      <c r="F399" s="27"/>
      <c r="G399" s="27"/>
    </row>
    <row r="400" spans="1:7" x14ac:dyDescent="0.25">
      <c r="A400" s="26"/>
      <c r="B400" s="27"/>
      <c r="C400" s="27"/>
      <c r="D400" s="40"/>
      <c r="E400" s="27"/>
      <c r="F400" s="27"/>
      <c r="G400" s="27"/>
    </row>
    <row r="401" spans="1:7" x14ac:dyDescent="0.25">
      <c r="A401" s="26"/>
      <c r="B401" s="27"/>
      <c r="C401" s="27"/>
      <c r="D401" s="40"/>
      <c r="E401" s="27"/>
      <c r="F401" s="27"/>
      <c r="G401" s="27"/>
    </row>
    <row r="402" spans="1:7" x14ac:dyDescent="0.25">
      <c r="A402" s="26"/>
      <c r="B402" s="27"/>
      <c r="C402" s="27"/>
      <c r="D402" s="40"/>
      <c r="E402" s="27"/>
      <c r="F402" s="27"/>
      <c r="G402" s="27"/>
    </row>
    <row r="403" spans="1:7" x14ac:dyDescent="0.25">
      <c r="A403" s="26"/>
      <c r="B403" s="27"/>
      <c r="C403" s="27"/>
      <c r="D403" s="40"/>
      <c r="E403" s="27"/>
      <c r="F403" s="27"/>
      <c r="G403" s="27"/>
    </row>
    <row r="404" spans="1:7" x14ac:dyDescent="0.25">
      <c r="A404" s="26"/>
      <c r="B404" s="27"/>
      <c r="C404" s="27"/>
      <c r="D404" s="40"/>
      <c r="E404" s="27"/>
      <c r="F404" s="27"/>
      <c r="G404" s="27"/>
    </row>
    <row r="405" spans="1:7" x14ac:dyDescent="0.25">
      <c r="A405" s="26"/>
      <c r="B405" s="27"/>
      <c r="C405" s="27"/>
      <c r="D405" s="40"/>
      <c r="E405" s="27"/>
      <c r="F405" s="27"/>
      <c r="G405" s="27"/>
    </row>
    <row r="406" spans="1:7" x14ac:dyDescent="0.25">
      <c r="A406" s="26"/>
      <c r="B406" s="27"/>
      <c r="C406" s="27"/>
      <c r="D406" s="40"/>
      <c r="E406" s="27"/>
      <c r="F406" s="27"/>
      <c r="G406" s="27"/>
    </row>
    <row r="407" spans="1:7" x14ac:dyDescent="0.25">
      <c r="A407" s="26"/>
      <c r="B407" s="27"/>
      <c r="C407" s="27"/>
      <c r="D407" s="40"/>
      <c r="E407" s="27"/>
      <c r="F407" s="27"/>
      <c r="G407" s="27"/>
    </row>
    <row r="408" spans="1:7" x14ac:dyDescent="0.25">
      <c r="A408" s="26"/>
      <c r="B408" s="27"/>
      <c r="C408" s="27"/>
      <c r="D408" s="40"/>
      <c r="E408" s="27"/>
      <c r="F408" s="27"/>
      <c r="G408" s="27"/>
    </row>
    <row r="409" spans="1:7" x14ac:dyDescent="0.25">
      <c r="A409" s="26"/>
      <c r="B409" s="27"/>
      <c r="C409" s="27"/>
      <c r="D409" s="40"/>
      <c r="E409" s="27"/>
      <c r="F409" s="27"/>
      <c r="G409" s="27"/>
    </row>
    <row r="410" spans="1:7" x14ac:dyDescent="0.25">
      <c r="A410" s="26"/>
      <c r="B410" s="27"/>
      <c r="C410" s="27"/>
      <c r="D410" s="40"/>
      <c r="E410" s="27"/>
      <c r="F410" s="27"/>
      <c r="G410" s="27"/>
    </row>
    <row r="411" spans="1:7" x14ac:dyDescent="0.25">
      <c r="A411" s="26"/>
      <c r="B411" s="27"/>
      <c r="C411" s="27"/>
      <c r="D411" s="40"/>
      <c r="E411" s="27"/>
      <c r="F411" s="27"/>
      <c r="G411" s="27"/>
    </row>
    <row r="412" spans="1:7" x14ac:dyDescent="0.25">
      <c r="A412" s="26"/>
      <c r="B412" s="27"/>
      <c r="C412" s="27"/>
      <c r="D412" s="40"/>
      <c r="E412" s="27"/>
      <c r="F412" s="27"/>
      <c r="G412" s="27"/>
    </row>
    <row r="413" spans="1:7" x14ac:dyDescent="0.25">
      <c r="A413" s="26"/>
      <c r="B413" s="27"/>
      <c r="C413" s="27"/>
      <c r="D413" s="40"/>
      <c r="E413" s="27"/>
      <c r="F413" s="27"/>
      <c r="G413" s="27"/>
    </row>
    <row r="414" spans="1:7" x14ac:dyDescent="0.25">
      <c r="A414" s="26"/>
      <c r="B414" s="27"/>
      <c r="C414" s="27"/>
      <c r="D414" s="40"/>
      <c r="E414" s="27"/>
      <c r="F414" s="27"/>
      <c r="G414" s="27"/>
    </row>
    <row r="415" spans="1:7" x14ac:dyDescent="0.25">
      <c r="A415" s="26"/>
      <c r="B415" s="27"/>
      <c r="C415" s="27"/>
      <c r="D415" s="40"/>
      <c r="E415" s="27"/>
      <c r="F415" s="27"/>
      <c r="G415" s="27"/>
    </row>
  </sheetData>
  <sheetProtection sheet="1" sort="0" autoFilter="0"/>
  <autoFilter ref="A2:H32"/>
  <mergeCells count="9">
    <mergeCell ref="A1:H1"/>
    <mergeCell ref="B28:B30"/>
    <mergeCell ref="C28:C30"/>
    <mergeCell ref="B25:B27"/>
    <mergeCell ref="D3:F3"/>
    <mergeCell ref="B19:B21"/>
    <mergeCell ref="B22:B24"/>
    <mergeCell ref="B5:B15"/>
    <mergeCell ref="B16:B18"/>
  </mergeCells>
  <dataValidations count="4">
    <dataValidation type="list" allowBlank="1" showInputMessage="1" showErrorMessage="1" sqref="G32">
      <formula1>"0,1"</formula1>
    </dataValidation>
    <dataValidation type="list" allowBlank="1" showInputMessage="1" showErrorMessage="1" sqref="G18 G20:G21 G23:G24 G26 G27 G29 G30">
      <formula1>"0,1"</formula1>
    </dataValidation>
    <dataValidation type="list" allowBlank="1" showInputMessage="1" showErrorMessage="1" sqref="G31">
      <formula1>"0,1"</formula1>
    </dataValidation>
    <dataValidation type="list" allowBlank="1" showInputMessage="1" showErrorMessage="1" sqref="G6:G15 G17">
      <formula1>"0,1"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Приложение № 1</vt:lpstr>
      <vt:lpstr>Приложение № 2</vt:lpstr>
      <vt:lpstr>Приложение № 3</vt:lpstr>
      <vt:lpstr>Приложение №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2025-07-15T06:17:17Z</dcterms:modified>
</cp:coreProperties>
</file>